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/>
  <xr:revisionPtr revIDLastSave="0" documentId="13_ncr:1_{D58915E2-7B7A-4DF2-BE56-8C39B9410B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 1 luglio 2023" sheetId="31" r:id="rId1"/>
  </sheets>
  <definedNames>
    <definedName name="_xlnm.Print_Area" localSheetId="0">'da 1 luglio 2023'!$B$1:$R$47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31" l="1"/>
  <c r="I22" i="31" l="1"/>
  <c r="H22" i="31"/>
  <c r="G22" i="31"/>
  <c r="I21" i="31"/>
  <c r="H21" i="31"/>
  <c r="G21" i="31"/>
  <c r="I20" i="31" l="1"/>
  <c r="H20" i="31"/>
  <c r="G20" i="31"/>
  <c r="F30" i="31"/>
  <c r="F40" i="31" s="1"/>
  <c r="O24" i="31" l="1"/>
  <c r="O20" i="31"/>
  <c r="E32" i="31"/>
  <c r="D32" i="31"/>
  <c r="C32" i="31"/>
  <c r="E31" i="31"/>
  <c r="D31" i="31"/>
  <c r="C31" i="31"/>
  <c r="E30" i="31"/>
  <c r="D30" i="31"/>
  <c r="H30" i="31" s="1"/>
  <c r="C30" i="31"/>
  <c r="G30" i="31" s="1"/>
  <c r="B32" i="31"/>
  <c r="B42" i="31" s="1"/>
  <c r="B31" i="31"/>
  <c r="B41" i="31" s="1"/>
  <c r="B30" i="31"/>
  <c r="B40" i="31" s="1"/>
  <c r="E41" i="31" l="1"/>
  <c r="D42" i="31"/>
  <c r="C41" i="31"/>
  <c r="E42" i="31"/>
  <c r="D41" i="31"/>
  <c r="C42" i="31"/>
  <c r="E40" i="31"/>
  <c r="I40" i="31" s="1"/>
  <c r="I30" i="31"/>
  <c r="D40" i="31"/>
  <c r="H40" i="31" s="1"/>
  <c r="C40" i="31"/>
  <c r="G40" i="31" s="1"/>
  <c r="B28" i="31" l="1"/>
  <c r="B38" i="31" s="1"/>
  <c r="O34" i="31" l="1"/>
  <c r="O33" i="31"/>
  <c r="O30" i="31"/>
  <c r="O44" i="31"/>
  <c r="O43" i="31"/>
  <c r="O40" i="31"/>
</calcChain>
</file>

<file path=xl/sharedStrings.xml><?xml version="1.0" encoding="utf-8"?>
<sst xmlns="http://schemas.openxmlformats.org/spreadsheetml/2006/main" count="90" uniqueCount="41">
  <si>
    <t>UC3</t>
  </si>
  <si>
    <t>UC6</t>
  </si>
  <si>
    <t>fascia F1</t>
  </si>
  <si>
    <t>fascia F2</t>
  </si>
  <si>
    <t>fascia F3</t>
  </si>
  <si>
    <t xml:space="preserve"> Valori al netto delle imposte</t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</si>
  <si>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</si>
  <si>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</si>
  <si>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</si>
  <si>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Materia energia</t>
  </si>
  <si>
    <t>Trasporto e gestione del contatore</t>
  </si>
  <si>
    <t>DIS</t>
  </si>
  <si>
    <t>TRAS</t>
  </si>
  <si>
    <t>MIS</t>
  </si>
  <si>
    <t>Sconto bolletta elettronica</t>
  </si>
  <si>
    <t>Ai clienti che ricevono la bolletta in formato elettronico e la pagano con addebito automatico è applicato uno sconto di 6,60 euro/anno.</t>
  </si>
  <si>
    <t>Quota energia (euro/kWh)</t>
  </si>
  <si>
    <t>Quota fissa (euro/anno)</t>
  </si>
  <si>
    <t>Quota potenza (euro/kW/anno)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</si>
  <si>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</si>
  <si>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t xml:space="preserve"> energia elettrica</t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</si>
  <si>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</si>
  <si>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</si>
  <si>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t>così come stabilito dalla delibera 491/2020/R/EEL dell'Autorità di Regolazione per Energia Reti e Ambiente</t>
  </si>
  <si>
    <t>Prezzo Energia (PUN+Ω)</t>
  </si>
  <si>
    <t xml:space="preserve"> - per potenze impegnate inferiori o uguali a 100 kW</t>
  </si>
  <si>
    <t xml:space="preserve"> - per potenze impegnate superiori a 100 kW e inferiori o uguali a 500 kW</t>
  </si>
  <si>
    <t xml:space="preserve"> - per potenze impegnate superiori a 500 kW</t>
  </si>
  <si>
    <t>Condizioni economiche per i clienti del Servizio di Salvaguardia</t>
  </si>
  <si>
    <r>
      <t>UTENZE NON DOMESTICHE</t>
    </r>
    <r>
      <rPr>
        <b/>
        <sz val="14"/>
        <color theme="0"/>
        <rFont val="Calibri"/>
        <family val="2"/>
      </rPr>
      <t xml:space="preserve"> MEDIA TENSIONE</t>
    </r>
  </si>
  <si>
    <r>
      <t xml:space="preserve"> -  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(PUN+</t>
    </r>
    <r>
      <rPr>
        <sz val="9"/>
        <rFont val="Times New Roman"/>
        <family val="1"/>
      </rPr>
      <t>Ω</t>
    </r>
    <r>
      <rPr>
        <sz val="9"/>
        <rFont val="Calibri"/>
        <family val="2"/>
      </rPr>
      <t>), copertura oneri per la morosità (C</t>
    </r>
    <r>
      <rPr>
        <vertAlign val="subscript"/>
        <sz val="9"/>
        <rFont val="Calibri"/>
        <family val="2"/>
      </rPr>
      <t>SAL</t>
    </r>
    <r>
      <rPr>
        <sz val="9"/>
        <rFont val="Calibri"/>
        <family val="2"/>
      </rPr>
      <t>)</t>
    </r>
  </si>
  <si>
    <t>dal 1 luglio 2023</t>
  </si>
  <si>
    <t>luglio 2023</t>
  </si>
  <si>
    <t>agosto 2023</t>
  </si>
  <si>
    <t>settembre 2023</t>
  </si>
  <si>
    <t>1 luglio - 30 settembre 2023</t>
  </si>
  <si>
    <t>Oneri di sistema</t>
  </si>
  <si>
    <r>
      <t>C</t>
    </r>
    <r>
      <rPr>
        <vertAlign val="subscript"/>
        <sz val="9"/>
        <color theme="0" tint="-0.499984740745262"/>
        <rFont val="Calibri"/>
        <family val="2"/>
        <scheme val="minor"/>
      </rPr>
      <t>SAL</t>
    </r>
  </si>
  <si>
    <r>
      <t>A</t>
    </r>
    <r>
      <rPr>
        <b/>
        <vertAlign val="subscript"/>
        <sz val="12"/>
        <rFont val="Calibri"/>
        <family val="2"/>
      </rPr>
      <t>SOS</t>
    </r>
    <r>
      <rPr>
        <b/>
        <sz val="12"/>
        <rFont val="Calibri"/>
        <family val="2"/>
      </rPr>
      <t>*</t>
    </r>
  </si>
  <si>
    <r>
      <t>A</t>
    </r>
    <r>
      <rPr>
        <b/>
        <vertAlign val="subscript"/>
        <sz val="12"/>
        <rFont val="Calibri"/>
        <family val="2"/>
      </rPr>
      <t>RIM</t>
    </r>
  </si>
  <si>
    <t>Per visualizzare in dettaglio le componenti di prezzo, cliccare su "+" sopra le colonne G,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</si>
</sst>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0.000000"/>
    <numFmt numFmtId="165" formatCode="#,##0.000000_ ;\-#,##0.000000\ "/>
    <numFmt numFmtId="166" formatCode="#,##0.0000_ ;\-#,##0.0000\ "/>
    <numFmt numFmtId="167" formatCode="#,##0.000000_ ;[Red]\-#,##0.000000\ "/>
    <numFmt numFmtId="168" formatCode="#,##0.0000000_ ;[Red]\-#,##0.0000000\ "/>
  </numFmts>
  <fonts count="40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i/>
      <sz val="9"/>
      <name val="Calibri"/>
      <family val="2"/>
    </font>
    <font>
      <b/>
      <i/>
      <sz val="10"/>
      <name val="Calibri"/>
      <family val="2"/>
    </font>
    <font>
      <b/>
      <sz val="11"/>
      <color indexed="9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color indexed="22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vertAlign val="subscript"/>
      <sz val="9"/>
      <name val="Calibri"/>
      <family val="2"/>
    </font>
    <font>
      <i/>
      <vertAlign val="subscript"/>
      <sz val="10"/>
      <name val="Calibri"/>
      <family val="2"/>
    </font>
    <font>
      <b/>
      <sz val="11"/>
      <color rgb="FF0070C0"/>
      <name val="Calibri"/>
      <family val="2"/>
    </font>
    <font>
      <b/>
      <sz val="11"/>
      <color theme="3"/>
      <name val="Calibri"/>
      <family val="2"/>
    </font>
    <font>
      <i/>
      <sz val="9"/>
      <color theme="0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249977111117893"/>
      <name val="Calibri"/>
      <family val="2"/>
    </font>
    <font>
      <b/>
      <i/>
      <sz val="10"/>
      <color theme="4" tint="-0.249977111117893"/>
      <name val="Calibri"/>
      <family val="2"/>
    </font>
    <font>
      <i/>
      <sz val="10"/>
      <color theme="4" tint="-0.249977111117893"/>
      <name val="Calibri"/>
      <family val="2"/>
    </font>
    <font>
      <b/>
      <sz val="11"/>
      <color rgb="FFC00000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9"/>
      <name val="Times New Roman"/>
      <family val="1"/>
    </font>
    <font>
      <b/>
      <sz val="14"/>
      <color theme="0"/>
      <name val="Calibri"/>
      <family val="2"/>
    </font>
    <font>
      <sz val="8"/>
      <name val="Calibri"/>
      <family val="2"/>
    </font>
    <font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vertAlign val="subscript"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</font>
    <font>
      <sz val="12"/>
      <color theme="0" tint="-0.499984740745262"/>
      <name val="Calibri"/>
      <family val="2"/>
      <scheme val="minor"/>
    </font>
    <font>
      <b/>
      <vertAlign val="subscript"/>
      <sz val="12"/>
      <name val="Calibri"/>
      <family val="2"/>
    </font>
    <font>
      <b/>
      <sz val="10"/>
      <name val="Times New Roman"/>
      <family val="1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8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>
      <alignment vertical="center"/>
    </xf>
    <xf numFmtId="164" fontId="2" fillId="2" borderId="0" xfId="1" applyNumberFormat="1" applyFont="1" applyFill="1" applyAlignment="1" applyProtection="1">
      <alignment vertical="center"/>
      <protection locked="0"/>
    </xf>
    <xf numFmtId="0" fontId="19" fillId="4" borderId="5" xfId="0" applyFont="1" applyFill="1" applyBorder="1" applyAlignment="1">
      <alignment horizontal="center"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165" fontId="2" fillId="2" borderId="0" xfId="1" applyNumberFormat="1" applyFont="1" applyFill="1" applyAlignment="1">
      <alignment vertical="center"/>
    </xf>
    <xf numFmtId="167" fontId="2" fillId="2" borderId="0" xfId="1" applyNumberFormat="1" applyFont="1" applyFill="1" applyAlignment="1">
      <alignment vertical="center"/>
    </xf>
    <xf numFmtId="166" fontId="18" fillId="3" borderId="10" xfId="0" quotePrefix="1" applyNumberFormat="1" applyFont="1" applyFill="1" applyBorder="1" applyAlignment="1">
      <alignment horizontal="right" vertical="center"/>
    </xf>
    <xf numFmtId="0" fontId="22" fillId="2" borderId="0" xfId="1" applyFont="1" applyFill="1" applyAlignment="1" applyProtection="1">
      <alignment vertical="center"/>
      <protection locked="0"/>
    </xf>
    <xf numFmtId="0" fontId="17" fillId="3" borderId="0" xfId="1" applyFont="1" applyFill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4" fillId="2" borderId="0" xfId="1" applyFont="1" applyFill="1" applyAlignment="1" applyProtection="1">
      <alignment horizontal="center" vertical="center"/>
      <protection locked="0"/>
    </xf>
    <xf numFmtId="49" fontId="21" fillId="2" borderId="0" xfId="1" applyNumberFormat="1" applyFont="1" applyFill="1" applyAlignment="1">
      <alignment horizontal="left" vertical="center"/>
    </xf>
    <xf numFmtId="49" fontId="6" fillId="2" borderId="0" xfId="1" applyNumberFormat="1" applyFont="1" applyFill="1" applyAlignment="1">
      <alignment horizontal="left" vertical="center"/>
    </xf>
    <xf numFmtId="0" fontId="3" fillId="2" borderId="2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2" fillId="2" borderId="0" xfId="2" applyFont="1" applyFill="1" applyAlignment="1" applyProtection="1">
      <alignment vertical="center"/>
      <protection locked="0"/>
    </xf>
    <xf numFmtId="0" fontId="10" fillId="3" borderId="1" xfId="2" applyFont="1" applyFill="1" applyBorder="1" applyAlignment="1" applyProtection="1">
      <alignment vertical="center"/>
      <protection locked="0"/>
    </xf>
    <xf numFmtId="0" fontId="9" fillId="3" borderId="1" xfId="2" applyFont="1" applyFill="1" applyBorder="1" applyAlignment="1" applyProtection="1">
      <alignment vertical="center"/>
      <protection locked="0"/>
    </xf>
    <xf numFmtId="0" fontId="9" fillId="3" borderId="1" xfId="2" applyFont="1" applyFill="1" applyBorder="1" applyProtection="1">
      <protection locked="0"/>
    </xf>
    <xf numFmtId="0" fontId="9" fillId="3" borderId="12" xfId="2" applyFont="1" applyFill="1" applyBorder="1" applyAlignment="1" applyProtection="1">
      <alignment vertical="center"/>
      <protection locked="0"/>
    </xf>
    <xf numFmtId="0" fontId="9" fillId="3" borderId="11" xfId="2" applyFont="1" applyFill="1" applyBorder="1" applyAlignment="1" applyProtection="1">
      <alignment vertical="center"/>
      <protection locked="0"/>
    </xf>
    <xf numFmtId="0" fontId="2" fillId="3" borderId="11" xfId="2" applyFont="1" applyFill="1" applyBorder="1" applyAlignment="1" applyProtection="1">
      <alignment vertical="center"/>
      <protection locked="0"/>
    </xf>
    <xf numFmtId="0" fontId="7" fillId="3" borderId="11" xfId="2" applyFont="1" applyFill="1" applyBorder="1" applyAlignment="1" applyProtection="1">
      <alignment horizontal="center" vertical="center"/>
      <protection locked="0"/>
    </xf>
    <xf numFmtId="0" fontId="20" fillId="2" borderId="0" xfId="2" applyFont="1" applyFill="1" applyAlignment="1" applyProtection="1">
      <alignment vertical="center"/>
      <protection locked="0"/>
    </xf>
    <xf numFmtId="0" fontId="16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0" fontId="8" fillId="2" borderId="0" xfId="2" applyFont="1" applyFill="1" applyAlignment="1" applyProtection="1">
      <alignment vertical="center"/>
      <protection locked="0"/>
    </xf>
    <xf numFmtId="17" fontId="2" fillId="2" borderId="1" xfId="2" quotePrefix="1" applyNumberFormat="1" applyFont="1" applyFill="1" applyBorder="1" applyAlignment="1">
      <alignment horizontal="right" vertical="center"/>
    </xf>
    <xf numFmtId="49" fontId="2" fillId="2" borderId="1" xfId="2" quotePrefix="1" applyNumberFormat="1" applyFont="1" applyFill="1" applyBorder="1" applyAlignment="1">
      <alignment horizontal="right" vertical="center"/>
    </xf>
    <xf numFmtId="0" fontId="7" fillId="3" borderId="14" xfId="2" applyFont="1" applyFill="1" applyBorder="1" applyAlignment="1" applyProtection="1">
      <alignment horizontal="center" vertical="center"/>
      <protection locked="0"/>
    </xf>
    <xf numFmtId="0" fontId="7" fillId="3" borderId="15" xfId="2" applyFont="1" applyFill="1" applyBorder="1" applyAlignment="1" applyProtection="1">
      <alignment horizontal="center" vertical="center"/>
      <protection locked="0"/>
    </xf>
    <xf numFmtId="0" fontId="28" fillId="2" borderId="2" xfId="2" applyFont="1" applyFill="1" applyBorder="1" applyAlignment="1">
      <alignment horizontal="center" vertical="center"/>
    </xf>
    <xf numFmtId="0" fontId="9" fillId="3" borderId="0" xfId="2" applyFont="1" applyFill="1" applyAlignment="1" applyProtection="1">
      <alignment vertical="center"/>
      <protection locked="0"/>
    </xf>
    <xf numFmtId="0" fontId="7" fillId="3" borderId="0" xfId="2" applyFont="1" applyFill="1" applyAlignment="1" applyProtection="1">
      <alignment horizontal="center" vertical="center"/>
      <protection locked="0"/>
    </xf>
    <xf numFmtId="0" fontId="2" fillId="3" borderId="0" xfId="2" applyFont="1" applyFill="1" applyAlignment="1" applyProtection="1">
      <alignment vertical="center"/>
      <protection locked="0"/>
    </xf>
    <xf numFmtId="0" fontId="33" fillId="3" borderId="3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168" fontId="35" fillId="2" borderId="1" xfId="1" applyNumberFormat="1" applyFont="1" applyFill="1" applyBorder="1" applyAlignment="1">
      <alignment horizontal="right" vertical="center"/>
    </xf>
    <xf numFmtId="168" fontId="3" fillId="2" borderId="1" xfId="1" applyNumberFormat="1" applyFont="1" applyFill="1" applyBorder="1" applyAlignment="1">
      <alignment horizontal="center" vertical="center"/>
    </xf>
    <xf numFmtId="168" fontId="33" fillId="3" borderId="3" xfId="0" quotePrefix="1" applyNumberFormat="1" applyFont="1" applyFill="1" applyBorder="1" applyAlignment="1">
      <alignment horizontal="right" vertical="center"/>
    </xf>
    <xf numFmtId="168" fontId="35" fillId="2" borderId="6" xfId="2" applyNumberFormat="1" applyFont="1" applyFill="1" applyBorder="1" applyAlignment="1">
      <alignment horizontal="right" vertical="center"/>
    </xf>
    <xf numFmtId="168" fontId="33" fillId="3" borderId="5" xfId="0" quotePrefix="1" applyNumberFormat="1" applyFont="1" applyFill="1" applyBorder="1" applyAlignment="1">
      <alignment horizontal="right" vertical="center"/>
    </xf>
    <xf numFmtId="168" fontId="35" fillId="2" borderId="5" xfId="2" applyNumberFormat="1" applyFont="1" applyFill="1" applyBorder="1" applyAlignment="1">
      <alignment vertical="center"/>
    </xf>
    <xf numFmtId="168" fontId="3" fillId="2" borderId="5" xfId="1" applyNumberFormat="1" applyFont="1" applyFill="1" applyBorder="1" applyAlignment="1">
      <alignment horizontal="center" vertical="center"/>
    </xf>
    <xf numFmtId="168" fontId="39" fillId="3" borderId="3" xfId="0" quotePrefix="1" applyNumberFormat="1" applyFont="1" applyFill="1" applyBorder="1" applyAlignment="1">
      <alignment horizontal="center" vertical="center"/>
    </xf>
    <xf numFmtId="168" fontId="39" fillId="3" borderId="5" xfId="0" quotePrefix="1" applyNumberFormat="1" applyFont="1" applyFill="1" applyBorder="1" applyAlignment="1">
      <alignment horizontal="center" vertical="center"/>
    </xf>
    <xf numFmtId="168" fontId="35" fillId="2" borderId="5" xfId="2" applyNumberFormat="1" applyFont="1" applyFill="1" applyBorder="1" applyAlignment="1">
      <alignment horizontal="right" vertical="center"/>
    </xf>
    <xf numFmtId="168" fontId="35" fillId="2" borderId="9" xfId="1" applyNumberFormat="1" applyFont="1" applyFill="1" applyBorder="1" applyAlignment="1">
      <alignment horizontal="center" vertical="center"/>
    </xf>
    <xf numFmtId="168" fontId="35" fillId="2" borderId="13" xfId="1" applyNumberFormat="1" applyFont="1" applyFill="1" applyBorder="1" applyAlignment="1">
      <alignment horizontal="center" vertical="center"/>
    </xf>
    <xf numFmtId="168" fontId="38" fillId="0" borderId="3" xfId="3" quotePrefix="1" applyNumberFormat="1" applyFont="1" applyFill="1" applyBorder="1" applyAlignment="1">
      <alignment horizontal="center" vertical="center"/>
    </xf>
    <xf numFmtId="168" fontId="38" fillId="0" borderId="10" xfId="3" applyNumberFormat="1" applyFont="1" applyFill="1" applyBorder="1" applyAlignment="1">
      <alignment horizontal="center" vertical="center"/>
    </xf>
    <xf numFmtId="168" fontId="38" fillId="0" borderId="6" xfId="3" applyNumberFormat="1" applyFont="1" applyFill="1" applyBorder="1" applyAlignment="1">
      <alignment horizontal="center" vertical="center"/>
    </xf>
    <xf numFmtId="168" fontId="35" fillId="2" borderId="2" xfId="2" applyNumberFormat="1" applyFont="1" applyFill="1" applyBorder="1" applyAlignment="1">
      <alignment horizontal="right" vertical="center"/>
    </xf>
    <xf numFmtId="168" fontId="35" fillId="2" borderId="9" xfId="2" applyNumberFormat="1" applyFont="1" applyFill="1" applyBorder="1" applyAlignment="1">
      <alignment horizontal="right" vertical="center"/>
    </xf>
    <xf numFmtId="168" fontId="35" fillId="2" borderId="13" xfId="2" applyNumberFormat="1" applyFont="1" applyFill="1" applyBorder="1" applyAlignment="1">
      <alignment horizontal="right" vertical="center"/>
    </xf>
    <xf numFmtId="41" fontId="31" fillId="3" borderId="10" xfId="3" quotePrefix="1" applyFont="1" applyFill="1" applyBorder="1" applyAlignment="1">
      <alignment horizontal="left" vertical="center" wrapText="1"/>
    </xf>
    <xf numFmtId="41" fontId="31" fillId="3" borderId="6" xfId="3" quotePrefix="1" applyFont="1" applyFill="1" applyBorder="1" applyAlignment="1">
      <alignment horizontal="left" vertical="center" wrapText="1"/>
    </xf>
    <xf numFmtId="0" fontId="32" fillId="3" borderId="2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26" fillId="2" borderId="2" xfId="1" applyFont="1" applyFill="1" applyBorder="1" applyAlignment="1">
      <alignment horizontal="center" vertical="center" wrapText="1"/>
    </xf>
    <xf numFmtId="0" fontId="26" fillId="2" borderId="13" xfId="1" applyFont="1" applyFill="1" applyBorder="1" applyAlignment="1">
      <alignment horizontal="center" vertical="center" wrapText="1"/>
    </xf>
    <xf numFmtId="0" fontId="3" fillId="2" borderId="0" xfId="2" applyFont="1" applyFill="1" applyAlignment="1" applyProtection="1">
      <alignment horizontal="center" vertical="center"/>
      <protection locked="0"/>
    </xf>
    <xf numFmtId="168" fontId="35" fillId="2" borderId="2" xfId="2" quotePrefix="1" applyNumberFormat="1" applyFont="1" applyFill="1" applyBorder="1" applyAlignment="1">
      <alignment horizontal="right" vertical="center"/>
    </xf>
    <xf numFmtId="168" fontId="3" fillId="2" borderId="2" xfId="1" applyNumberFormat="1" applyFont="1" applyFill="1" applyBorder="1" applyAlignment="1">
      <alignment horizontal="center" vertical="center"/>
    </xf>
    <xf numFmtId="168" fontId="3" fillId="2" borderId="9" xfId="1" applyNumberFormat="1" applyFont="1" applyFill="1" applyBorder="1" applyAlignment="1">
      <alignment horizontal="center" vertical="center"/>
    </xf>
    <xf numFmtId="168" fontId="3" fillId="2" borderId="13" xfId="1" applyNumberFormat="1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26" fillId="2" borderId="3" xfId="1" applyFont="1" applyFill="1" applyBorder="1" applyAlignment="1">
      <alignment horizontal="center" vertical="center"/>
    </xf>
    <xf numFmtId="0" fontId="26" fillId="2" borderId="10" xfId="1" applyFont="1" applyFill="1" applyBorder="1" applyAlignment="1">
      <alignment horizontal="center" vertical="center"/>
    </xf>
    <xf numFmtId="0" fontId="26" fillId="2" borderId="6" xfId="1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19" fillId="4" borderId="4" xfId="1" applyFont="1" applyFill="1" applyBorder="1" applyAlignment="1" applyProtection="1">
      <alignment horizontal="center" vertical="center"/>
      <protection locked="0"/>
    </xf>
    <xf numFmtId="0" fontId="19" fillId="4" borderId="8" xfId="1" applyFont="1" applyFill="1" applyBorder="1" applyAlignment="1" applyProtection="1">
      <alignment horizontal="center" vertical="center"/>
      <protection locked="0"/>
    </xf>
    <xf numFmtId="0" fontId="25" fillId="4" borderId="8" xfId="1" applyFont="1" applyFill="1" applyBorder="1" applyAlignment="1" applyProtection="1">
      <alignment horizontal="center" vertical="center"/>
      <protection locked="0"/>
    </xf>
    <xf numFmtId="0" fontId="19" fillId="4" borderId="7" xfId="1" applyFont="1" applyFill="1" applyBorder="1" applyAlignment="1" applyProtection="1">
      <alignment horizontal="center" vertical="center"/>
      <protection locked="0"/>
    </xf>
    <xf numFmtId="0" fontId="27" fillId="2" borderId="3" xfId="1" applyFont="1" applyFill="1" applyBorder="1" applyAlignment="1">
      <alignment horizontal="center" vertical="center"/>
    </xf>
    <xf numFmtId="0" fontId="27" fillId="2" borderId="10" xfId="1" applyFont="1" applyFill="1" applyBorder="1" applyAlignment="1">
      <alignment horizontal="center" vertical="center"/>
    </xf>
    <xf numFmtId="0" fontId="27" fillId="2" borderId="6" xfId="1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0" fontId="36" fillId="3" borderId="13" xfId="0" applyFont="1" applyFill="1" applyBorder="1" applyAlignment="1">
      <alignment horizontal="center" vertical="center"/>
    </xf>
    <xf numFmtId="0" fontId="26" fillId="2" borderId="4" xfId="1" applyFont="1" applyFill="1" applyBorder="1" applyAlignment="1">
      <alignment horizontal="center" vertical="center" wrapText="1"/>
    </xf>
    <xf numFmtId="0" fontId="26" fillId="2" borderId="7" xfId="1" applyFont="1" applyFill="1" applyBorder="1" applyAlignment="1">
      <alignment horizontal="center" vertical="center" wrapText="1"/>
    </xf>
  </cellXfs>
  <cellStyles count="5">
    <cellStyle name="=C:\WINNT35\SYSTEM32\COMMAND.COM" xfId="1" xr:uid="{00000000-0005-0000-0000-000000000000}"/>
    <cellStyle name="=C:\WINNT35\SYSTEM32\COMMAND.COM 2" xfId="2" xr:uid="{00000000-0005-0000-0000-000001000000}"/>
    <cellStyle name="Migliaia [0]" xfId="3" builtinId="6"/>
    <cellStyle name="Normale" xfId="0" builtinId="0"/>
    <cellStyle name="Normal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48"/>
  <sheetViews>
    <sheetView tabSelected="1" zoomScaleNormal="100" workbookViewId="0">
      <selection activeCell="B18" sqref="B18"/>
    </sheetView>
  </sheetViews>
  <sheetFormatPr defaultRowHeight="12.75" outlineLevelCol="1" x14ac:dyDescent="0.2"/>
  <cols>
    <col min="1" max="1" width="1.7109375" style="1" customWidth="1"/>
    <col min="2" max="2" width="29.7109375" style="1" customWidth="1"/>
    <col min="3" max="6" width="9.7109375" style="1" hidden="1" customWidth="1" outlineLevel="1"/>
    <col min="7" max="7" width="14.5703125" style="1" customWidth="1" collapsed="1"/>
    <col min="8" max="9" width="14.5703125" style="1" customWidth="1"/>
    <col min="10" max="10" width="11.28515625" style="1" hidden="1" customWidth="1" outlineLevel="1"/>
    <col min="11" max="11" width="9.7109375" style="1" hidden="1" customWidth="1" outlineLevel="1"/>
    <col min="12" max="12" width="10.85546875" style="1" hidden="1" customWidth="1" outlineLevel="1"/>
    <col min="13" max="14" width="9.7109375" style="1" hidden="1" customWidth="1" outlineLevel="1"/>
    <col min="15" max="15" width="20.85546875" style="1" customWidth="1" collapsed="1"/>
    <col min="16" max="17" width="13.28515625" style="1" customWidth="1"/>
    <col min="18" max="16384" width="9.140625" style="1"/>
  </cols>
  <sheetData>
    <row r="1" spans="1:252" ht="14.25" customHeight="1" x14ac:dyDescent="0.2">
      <c r="B1" s="1" t="s">
        <v>20</v>
      </c>
    </row>
    <row r="2" spans="1:252" s="2" customFormat="1" ht="15" customHeight="1" x14ac:dyDescent="0.2">
      <c r="B2" s="34" t="s">
        <v>28</v>
      </c>
      <c r="C2" s="4"/>
      <c r="D2" s="4"/>
      <c r="E2" s="4"/>
      <c r="F2" s="4"/>
    </row>
    <row r="3" spans="1:252" s="2" customFormat="1" ht="15" customHeight="1" x14ac:dyDescent="0.2">
      <c r="B3" s="1" t="s">
        <v>5</v>
      </c>
      <c r="C3" s="1"/>
      <c r="D3" s="1"/>
      <c r="E3" s="1"/>
      <c r="F3" s="1"/>
    </row>
    <row r="4" spans="1:252" x14ac:dyDescent="0.2">
      <c r="R4" s="9"/>
    </row>
    <row r="5" spans="1:252" ht="15" customHeight="1" x14ac:dyDescent="0.2">
      <c r="B5" s="8" t="s">
        <v>31</v>
      </c>
      <c r="C5" s="14"/>
      <c r="D5" s="15"/>
      <c r="E5" s="15"/>
      <c r="F5" s="15"/>
      <c r="G5" s="5"/>
      <c r="H5" s="13" t="s">
        <v>40</v>
      </c>
      <c r="R5" s="9"/>
    </row>
    <row r="6" spans="1:252" x14ac:dyDescent="0.2">
      <c r="B6" s="9"/>
      <c r="C6" s="9"/>
      <c r="D6" s="16"/>
      <c r="E6" s="16"/>
      <c r="F6" s="16"/>
      <c r="R6" s="9"/>
    </row>
    <row r="7" spans="1:252" ht="19.5" customHeight="1" x14ac:dyDescent="0.2">
      <c r="B7" s="89" t="s">
        <v>29</v>
      </c>
      <c r="C7" s="90"/>
      <c r="D7" s="91"/>
      <c r="E7" s="91"/>
      <c r="F7" s="91"/>
      <c r="G7" s="90"/>
      <c r="H7" s="90"/>
      <c r="I7" s="90"/>
      <c r="J7" s="90"/>
      <c r="K7" s="90"/>
      <c r="L7" s="90"/>
      <c r="M7" s="90"/>
      <c r="N7" s="90"/>
      <c r="O7" s="90"/>
      <c r="P7" s="90"/>
      <c r="Q7" s="92"/>
    </row>
    <row r="8" spans="1:252" customFormat="1" ht="15" x14ac:dyDescent="0.2">
      <c r="A8" s="23"/>
      <c r="B8" s="24" t="s">
        <v>30</v>
      </c>
      <c r="C8" s="40"/>
      <c r="D8" s="40"/>
      <c r="E8" s="40"/>
      <c r="F8" s="40"/>
      <c r="G8" s="41"/>
      <c r="H8" s="41"/>
      <c r="I8" s="41"/>
      <c r="J8" s="41"/>
      <c r="K8" s="41"/>
      <c r="L8" s="41"/>
      <c r="M8" s="41"/>
      <c r="N8" s="41"/>
      <c r="O8" s="41"/>
      <c r="P8" s="41"/>
      <c r="Q8" s="37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</row>
    <row r="9" spans="1:252" customFormat="1" ht="15" x14ac:dyDescent="0.2">
      <c r="A9" s="23"/>
      <c r="B9" s="25" t="s">
        <v>19</v>
      </c>
      <c r="C9" s="40"/>
      <c r="D9" s="40"/>
      <c r="E9" s="40"/>
      <c r="F9" s="40"/>
      <c r="G9" s="41"/>
      <c r="H9" s="41"/>
      <c r="I9" s="41"/>
      <c r="J9" s="41"/>
      <c r="K9" s="41"/>
      <c r="L9" s="41"/>
      <c r="M9" s="41"/>
      <c r="N9" s="41"/>
      <c r="O9" s="41"/>
      <c r="P9" s="41"/>
      <c r="Q9" s="37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</row>
    <row r="10" spans="1:252" customFormat="1" ht="15" x14ac:dyDescent="0.25">
      <c r="A10" s="23"/>
      <c r="B10" s="26" t="s">
        <v>21</v>
      </c>
      <c r="C10" s="40"/>
      <c r="D10" s="40"/>
      <c r="E10" s="40"/>
      <c r="F10" s="40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37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</row>
    <row r="11" spans="1:252" customFormat="1" ht="15" x14ac:dyDescent="0.2">
      <c r="A11" s="23"/>
      <c r="B11" s="27" t="s">
        <v>23</v>
      </c>
      <c r="C11" s="28"/>
      <c r="D11" s="28"/>
      <c r="E11" s="28"/>
      <c r="F11" s="28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8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</row>
    <row r="12" spans="1:252" customFormat="1" ht="15" x14ac:dyDescent="0.2">
      <c r="A12" s="23"/>
      <c r="B12" s="25" t="s">
        <v>6</v>
      </c>
      <c r="C12" s="40"/>
      <c r="D12" s="40"/>
      <c r="E12" s="40"/>
      <c r="F12" s="40"/>
      <c r="G12" s="42"/>
      <c r="H12" s="42"/>
      <c r="I12" s="41"/>
      <c r="J12" s="41"/>
      <c r="K12" s="41"/>
      <c r="L12" s="41"/>
      <c r="M12" s="41"/>
      <c r="N12" s="41"/>
      <c r="O12" s="41"/>
      <c r="P12" s="41"/>
      <c r="Q12" s="37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</row>
    <row r="13" spans="1:252" customFormat="1" ht="15" x14ac:dyDescent="0.2">
      <c r="A13" s="23"/>
      <c r="B13" s="25" t="s">
        <v>7</v>
      </c>
      <c r="C13" s="40"/>
      <c r="D13" s="40"/>
      <c r="E13" s="40"/>
      <c r="F13" s="40"/>
      <c r="G13" s="42"/>
      <c r="H13" s="42"/>
      <c r="I13" s="41"/>
      <c r="J13" s="41"/>
      <c r="K13" s="41"/>
      <c r="L13" s="41"/>
      <c r="M13" s="41"/>
      <c r="N13" s="41"/>
      <c r="O13" s="41"/>
      <c r="P13" s="41"/>
      <c r="Q13" s="37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</row>
    <row r="14" spans="1:252" customFormat="1" ht="15" x14ac:dyDescent="0.2">
      <c r="A14" s="23"/>
      <c r="B14" s="27" t="s">
        <v>8</v>
      </c>
      <c r="C14" s="28"/>
      <c r="D14" s="28"/>
      <c r="E14" s="28"/>
      <c r="F14" s="28"/>
      <c r="G14" s="29"/>
      <c r="H14" s="29"/>
      <c r="I14" s="30"/>
      <c r="J14" s="30"/>
      <c r="K14" s="30"/>
      <c r="L14" s="30"/>
      <c r="M14" s="30"/>
      <c r="N14" s="30"/>
      <c r="O14" s="30"/>
      <c r="P14" s="30"/>
      <c r="Q14" s="38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</row>
    <row r="15" spans="1:252" customForma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</row>
    <row r="16" spans="1:252" customFormat="1" ht="27" customHeight="1" x14ac:dyDescent="0.2">
      <c r="A16" s="23"/>
      <c r="B16" s="31"/>
      <c r="C16" s="32"/>
      <c r="D16" s="32"/>
      <c r="E16" s="32"/>
      <c r="F16" s="32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</row>
    <row r="17" spans="2:30" ht="14.25" customHeight="1" x14ac:dyDescent="0.2">
      <c r="B17" s="17" t="s">
        <v>25</v>
      </c>
      <c r="C17" s="18"/>
      <c r="D17" s="18"/>
      <c r="E17" s="18"/>
      <c r="F17" s="18"/>
      <c r="M17" s="7"/>
      <c r="N17" s="7"/>
      <c r="O17" s="7"/>
      <c r="P17" s="7"/>
      <c r="Q17" s="7"/>
    </row>
    <row r="18" spans="2:30" s="3" customFormat="1" ht="23.25" customHeight="1" x14ac:dyDescent="0.2">
      <c r="B18" s="39" t="s">
        <v>35</v>
      </c>
      <c r="C18" s="81" t="s">
        <v>24</v>
      </c>
      <c r="D18" s="82"/>
      <c r="E18" s="83"/>
      <c r="F18" s="43" t="s">
        <v>37</v>
      </c>
      <c r="G18" s="93" t="s">
        <v>9</v>
      </c>
      <c r="H18" s="94"/>
      <c r="I18" s="95"/>
      <c r="J18" s="96" t="s">
        <v>11</v>
      </c>
      <c r="K18" s="96" t="s">
        <v>12</v>
      </c>
      <c r="L18" s="96" t="s">
        <v>13</v>
      </c>
      <c r="M18" s="96" t="s">
        <v>0</v>
      </c>
      <c r="N18" s="96" t="s">
        <v>1</v>
      </c>
      <c r="O18" s="74" t="s">
        <v>10</v>
      </c>
      <c r="P18" s="98" t="s">
        <v>36</v>
      </c>
      <c r="Q18" s="99"/>
    </row>
    <row r="19" spans="2:30" s="3" customFormat="1" ht="23.25" customHeight="1" x14ac:dyDescent="0.2">
      <c r="B19" s="19" t="s">
        <v>16</v>
      </c>
      <c r="C19" s="44" t="s">
        <v>2</v>
      </c>
      <c r="D19" s="44" t="s">
        <v>3</v>
      </c>
      <c r="E19" s="44" t="s">
        <v>4</v>
      </c>
      <c r="F19" s="20"/>
      <c r="G19" s="49" t="s">
        <v>2</v>
      </c>
      <c r="H19" s="50" t="s">
        <v>3</v>
      </c>
      <c r="I19" s="51" t="s">
        <v>4</v>
      </c>
      <c r="J19" s="97"/>
      <c r="K19" s="97"/>
      <c r="L19" s="97"/>
      <c r="M19" s="97"/>
      <c r="N19" s="97"/>
      <c r="O19" s="75"/>
      <c r="P19" s="45" t="s">
        <v>38</v>
      </c>
      <c r="Q19" s="45" t="s">
        <v>39</v>
      </c>
    </row>
    <row r="20" spans="2:30" s="6" customFormat="1" ht="14.25" customHeight="1" x14ac:dyDescent="0.2">
      <c r="B20" s="35" t="s">
        <v>32</v>
      </c>
      <c r="C20" s="52">
        <v>0.294848</v>
      </c>
      <c r="D20" s="52">
        <v>0.30225999999999997</v>
      </c>
      <c r="E20" s="52">
        <v>0.28427599999999997</v>
      </c>
      <c r="F20" s="62">
        <v>5.0000000000000001E-3</v>
      </c>
      <c r="G20" s="53">
        <f>C20+$F20</f>
        <v>0.299848</v>
      </c>
      <c r="H20" s="53">
        <f>D20+$F20</f>
        <v>0.30725999999999998</v>
      </c>
      <c r="I20" s="53">
        <f>E20+$F20</f>
        <v>0.28927599999999998</v>
      </c>
      <c r="J20" s="67">
        <v>5.5000000000000003E-4</v>
      </c>
      <c r="K20" s="67">
        <v>7.92E-3</v>
      </c>
      <c r="L20" s="77"/>
      <c r="M20" s="67">
        <v>3.8000000000000002E-4</v>
      </c>
      <c r="N20" s="67"/>
      <c r="O20" s="78">
        <f>J20+K20+M20+N20</f>
        <v>8.8500000000000002E-3</v>
      </c>
      <c r="P20" s="78">
        <v>3.4409000000000002E-2</v>
      </c>
      <c r="Q20" s="78">
        <v>1.5430000000000001E-3</v>
      </c>
      <c r="R20" s="3"/>
      <c r="S20" s="3"/>
      <c r="T20" s="3"/>
      <c r="U20" s="3"/>
      <c r="V20" s="3"/>
      <c r="W20" s="10"/>
      <c r="X20" s="10"/>
      <c r="Y20" s="10"/>
      <c r="Z20" s="3"/>
      <c r="AA20" s="3"/>
      <c r="AB20" s="3"/>
      <c r="AC20" s="3"/>
      <c r="AD20" s="3"/>
    </row>
    <row r="21" spans="2:30" s="3" customFormat="1" ht="14.25" customHeight="1" x14ac:dyDescent="0.2">
      <c r="B21" s="36" t="s">
        <v>33</v>
      </c>
      <c r="C21" s="52">
        <v>0.29020099999999999</v>
      </c>
      <c r="D21" s="52">
        <v>0.30806299999999998</v>
      </c>
      <c r="E21" s="52">
        <v>0.28441899999999998</v>
      </c>
      <c r="F21" s="62"/>
      <c r="G21" s="53">
        <f>IF(C21&lt;&gt;"",C21+$F21,"")</f>
        <v>0.29020099999999999</v>
      </c>
      <c r="H21" s="53">
        <f t="shared" ref="H21:I22" si="0">IF(D21&lt;&gt;"",D21+$F21,"")</f>
        <v>0.30806299999999998</v>
      </c>
      <c r="I21" s="53">
        <f t="shared" si="0"/>
        <v>0.28441899999999998</v>
      </c>
      <c r="J21" s="68"/>
      <c r="K21" s="68"/>
      <c r="L21" s="68"/>
      <c r="M21" s="68"/>
      <c r="N21" s="68"/>
      <c r="O21" s="79"/>
      <c r="P21" s="79"/>
      <c r="Q21" s="79"/>
      <c r="W21" s="10"/>
      <c r="X21" s="10"/>
      <c r="Y21" s="10"/>
    </row>
    <row r="22" spans="2:30" s="3" customFormat="1" ht="14.25" customHeight="1" x14ac:dyDescent="0.2">
      <c r="B22" s="36" t="s">
        <v>34</v>
      </c>
      <c r="C22" s="52">
        <v>0.29849199999999998</v>
      </c>
      <c r="D22" s="52">
        <v>0.30802200000000002</v>
      </c>
      <c r="E22" s="52">
        <v>0.28593000000000002</v>
      </c>
      <c r="F22" s="63"/>
      <c r="G22" s="53">
        <f t="shared" ref="G22" si="1">IF(C22&lt;&gt;"",C22+$F22,"")</f>
        <v>0.29849199999999998</v>
      </c>
      <c r="H22" s="53">
        <f t="shared" si="0"/>
        <v>0.30802200000000002</v>
      </c>
      <c r="I22" s="53">
        <f t="shared" si="0"/>
        <v>0.28593000000000002</v>
      </c>
      <c r="J22" s="69"/>
      <c r="K22" s="69"/>
      <c r="L22" s="69"/>
      <c r="M22" s="69"/>
      <c r="N22" s="69"/>
      <c r="O22" s="80"/>
      <c r="P22" s="80"/>
      <c r="Q22" s="80"/>
      <c r="W22" s="10"/>
      <c r="X22" s="10"/>
      <c r="Y22" s="10"/>
    </row>
    <row r="23" spans="2:30" s="3" customFormat="1" ht="14.25" customHeight="1" x14ac:dyDescent="0.2">
      <c r="B23" s="21" t="s">
        <v>17</v>
      </c>
      <c r="C23" s="54"/>
      <c r="D23" s="54"/>
      <c r="E23" s="54"/>
      <c r="F23" s="54"/>
      <c r="G23" s="64"/>
      <c r="H23" s="65"/>
      <c r="I23" s="66"/>
      <c r="J23" s="55">
        <v>436.88400000000001</v>
      </c>
      <c r="K23" s="56"/>
      <c r="L23" s="55">
        <v>222.95099999999999</v>
      </c>
      <c r="M23" s="54"/>
      <c r="N23" s="57">
        <v>0</v>
      </c>
      <c r="O23" s="58">
        <f>J23+L23+N23</f>
        <v>659.83500000000004</v>
      </c>
      <c r="P23" s="58">
        <v>297.00240000000002</v>
      </c>
      <c r="Q23" s="58">
        <v>115.05119999999999</v>
      </c>
      <c r="W23" s="10"/>
      <c r="X23" s="10"/>
      <c r="Y23" s="10"/>
    </row>
    <row r="24" spans="2:30" s="3" customFormat="1" ht="14.25" customHeight="1" x14ac:dyDescent="0.2">
      <c r="B24" s="21" t="s">
        <v>18</v>
      </c>
      <c r="C24" s="54"/>
      <c r="D24" s="54"/>
      <c r="E24" s="54"/>
      <c r="F24" s="54"/>
      <c r="G24" s="64"/>
      <c r="H24" s="65"/>
      <c r="I24" s="66"/>
      <c r="J24" s="55">
        <v>31.791</v>
      </c>
      <c r="K24" s="56"/>
      <c r="L24" s="54"/>
      <c r="M24" s="54"/>
      <c r="N24" s="54"/>
      <c r="O24" s="58">
        <f>J24</f>
        <v>31.791</v>
      </c>
      <c r="P24" s="59">
        <v>14.3088</v>
      </c>
      <c r="Q24" s="60">
        <v>5.5439999999999996</v>
      </c>
      <c r="W24" s="10"/>
      <c r="X24" s="10"/>
      <c r="Y24" s="10"/>
    </row>
    <row r="25" spans="2:30" ht="25.5" customHeight="1" x14ac:dyDescent="0.2">
      <c r="B25" s="22" t="s">
        <v>14</v>
      </c>
      <c r="C25" s="12"/>
      <c r="D25" s="12"/>
      <c r="E25" s="12"/>
      <c r="F25" s="12"/>
      <c r="G25" s="70" t="s">
        <v>15</v>
      </c>
      <c r="H25" s="70"/>
      <c r="I25" s="70"/>
      <c r="J25" s="70"/>
      <c r="K25" s="70"/>
      <c r="L25" s="70"/>
      <c r="M25" s="70"/>
      <c r="N25" s="70"/>
      <c r="O25" s="70"/>
      <c r="P25" s="70"/>
      <c r="Q25" s="71"/>
    </row>
    <row r="27" spans="2:30" ht="14.25" customHeight="1" x14ac:dyDescent="0.2">
      <c r="B27" s="17" t="s">
        <v>26</v>
      </c>
      <c r="C27" s="18"/>
      <c r="D27" s="18"/>
      <c r="E27" s="18"/>
      <c r="F27" s="18"/>
    </row>
    <row r="28" spans="2:30" s="3" customFormat="1" ht="23.25" customHeight="1" x14ac:dyDescent="0.2">
      <c r="B28" s="39" t="str">
        <f>B18</f>
        <v>1 luglio - 30 settembre 2023</v>
      </c>
      <c r="C28" s="81" t="s">
        <v>24</v>
      </c>
      <c r="D28" s="82"/>
      <c r="E28" s="83"/>
      <c r="F28" s="43" t="s">
        <v>37</v>
      </c>
      <c r="G28" s="84" t="s">
        <v>9</v>
      </c>
      <c r="H28" s="85"/>
      <c r="I28" s="86"/>
      <c r="J28" s="87" t="s">
        <v>11</v>
      </c>
      <c r="K28" s="87" t="s">
        <v>12</v>
      </c>
      <c r="L28" s="87" t="s">
        <v>13</v>
      </c>
      <c r="M28" s="72" t="s">
        <v>0</v>
      </c>
      <c r="N28" s="72" t="s">
        <v>1</v>
      </c>
      <c r="O28" s="74" t="s">
        <v>10</v>
      </c>
      <c r="P28" s="98" t="s">
        <v>36</v>
      </c>
      <c r="Q28" s="99"/>
    </row>
    <row r="29" spans="2:30" s="3" customFormat="1" ht="23.25" customHeight="1" x14ac:dyDescent="0.2">
      <c r="B29" s="19" t="s">
        <v>16</v>
      </c>
      <c r="C29" s="44" t="s">
        <v>2</v>
      </c>
      <c r="D29" s="44" t="s">
        <v>3</v>
      </c>
      <c r="E29" s="44" t="s">
        <v>4</v>
      </c>
      <c r="F29" s="20"/>
      <c r="G29" s="46" t="s">
        <v>2</v>
      </c>
      <c r="H29" s="47" t="s">
        <v>3</v>
      </c>
      <c r="I29" s="48" t="s">
        <v>4</v>
      </c>
      <c r="J29" s="88"/>
      <c r="K29" s="88"/>
      <c r="L29" s="88"/>
      <c r="M29" s="73"/>
      <c r="N29" s="73"/>
      <c r="O29" s="75"/>
      <c r="P29" s="45" t="s">
        <v>38</v>
      </c>
      <c r="Q29" s="45" t="s">
        <v>39</v>
      </c>
    </row>
    <row r="30" spans="2:30" s="6" customFormat="1" ht="14.25" customHeight="1" x14ac:dyDescent="0.2">
      <c r="B30" s="35" t="str">
        <f>B20</f>
        <v>luglio 2023</v>
      </c>
      <c r="C30" s="52">
        <f>IF(C20=0,"",C20)</f>
        <v>0.294848</v>
      </c>
      <c r="D30" s="52">
        <f t="shared" ref="D30:E30" si="2">IF(D20=0,"",D20)</f>
        <v>0.30225999999999997</v>
      </c>
      <c r="E30" s="52">
        <f t="shared" si="2"/>
        <v>0.28427599999999997</v>
      </c>
      <c r="F30" s="62">
        <f>IF(F20=0,"",F20)</f>
        <v>5.0000000000000001E-3</v>
      </c>
      <c r="G30" s="53">
        <f>C30+$F30</f>
        <v>0.299848</v>
      </c>
      <c r="H30" s="53">
        <f>D30+$F30</f>
        <v>0.30725999999999998</v>
      </c>
      <c r="I30" s="53">
        <f>E30+$F30</f>
        <v>0.28927599999999998</v>
      </c>
      <c r="J30" s="67">
        <v>4.8999999999999998E-4</v>
      </c>
      <c r="K30" s="67">
        <v>7.92E-3</v>
      </c>
      <c r="L30" s="77"/>
      <c r="M30" s="67">
        <v>3.8000000000000002E-4</v>
      </c>
      <c r="N30" s="67"/>
      <c r="O30" s="78">
        <f>J30+K30+M30+N30</f>
        <v>8.7900000000000009E-3</v>
      </c>
      <c r="P30" s="78">
        <v>3.4382999999999997E-2</v>
      </c>
      <c r="Q30" s="78">
        <v>1.531E-3</v>
      </c>
      <c r="R30" s="3"/>
      <c r="S30" s="3"/>
      <c r="T30" s="3"/>
      <c r="U30" s="3"/>
      <c r="V30" s="10"/>
      <c r="W30" s="10"/>
      <c r="X30" s="10"/>
      <c r="Y30" s="3"/>
      <c r="Z30" s="3"/>
      <c r="AA30" s="3"/>
      <c r="AB30" s="3"/>
      <c r="AC30" s="3"/>
      <c r="AD30" s="3"/>
    </row>
    <row r="31" spans="2:30" s="3" customFormat="1" ht="14.25" customHeight="1" x14ac:dyDescent="0.2">
      <c r="B31" s="35" t="str">
        <f>B21</f>
        <v>agosto 2023</v>
      </c>
      <c r="C31" s="52">
        <f t="shared" ref="C31:E31" si="3">IF(C21=0,"",C21)</f>
        <v>0.29020099999999999</v>
      </c>
      <c r="D31" s="52">
        <f t="shared" si="3"/>
        <v>0.30806299999999998</v>
      </c>
      <c r="E31" s="52">
        <f t="shared" si="3"/>
        <v>0.28441899999999998</v>
      </c>
      <c r="F31" s="62"/>
      <c r="G31" s="53"/>
      <c r="H31" s="53"/>
      <c r="I31" s="53"/>
      <c r="J31" s="68"/>
      <c r="K31" s="68"/>
      <c r="L31" s="68"/>
      <c r="M31" s="68"/>
      <c r="N31" s="68"/>
      <c r="O31" s="79"/>
      <c r="P31" s="79"/>
      <c r="Q31" s="79"/>
      <c r="V31" s="10"/>
      <c r="W31" s="10"/>
      <c r="X31" s="10"/>
    </row>
    <row r="32" spans="2:30" s="3" customFormat="1" ht="14.25" customHeight="1" x14ac:dyDescent="0.2">
      <c r="B32" s="35" t="str">
        <f>B22</f>
        <v>settembre 2023</v>
      </c>
      <c r="C32" s="52">
        <f t="shared" ref="C32:E32" si="4">IF(C22=0,"",C22)</f>
        <v>0.29849199999999998</v>
      </c>
      <c r="D32" s="52">
        <f t="shared" si="4"/>
        <v>0.30802200000000002</v>
      </c>
      <c r="E32" s="52">
        <f t="shared" si="4"/>
        <v>0.28593000000000002</v>
      </c>
      <c r="F32" s="63"/>
      <c r="G32" s="53"/>
      <c r="H32" s="53"/>
      <c r="I32" s="53"/>
      <c r="J32" s="69"/>
      <c r="K32" s="69"/>
      <c r="L32" s="69"/>
      <c r="M32" s="69"/>
      <c r="N32" s="69"/>
      <c r="O32" s="80"/>
      <c r="P32" s="80"/>
      <c r="Q32" s="80"/>
      <c r="V32" s="10"/>
      <c r="W32" s="10"/>
      <c r="X32" s="10"/>
    </row>
    <row r="33" spans="1:252" s="3" customFormat="1" ht="14.25" customHeight="1" x14ac:dyDescent="0.2">
      <c r="B33" s="21" t="s">
        <v>17</v>
      </c>
      <c r="C33" s="54"/>
      <c r="D33" s="54"/>
      <c r="E33" s="54"/>
      <c r="F33" s="54"/>
      <c r="G33" s="64"/>
      <c r="H33" s="65"/>
      <c r="I33" s="66"/>
      <c r="J33" s="55">
        <v>393.19549999999998</v>
      </c>
      <c r="K33" s="56"/>
      <c r="L33" s="55">
        <v>222.95099999999999</v>
      </c>
      <c r="M33" s="54"/>
      <c r="N33" s="57">
        <v>0</v>
      </c>
      <c r="O33" s="58">
        <f>J33+L33+N33</f>
        <v>616.14649999999995</v>
      </c>
      <c r="P33" s="58">
        <v>277.33800000000002</v>
      </c>
      <c r="Q33" s="58">
        <v>107.4336</v>
      </c>
      <c r="V33" s="10"/>
      <c r="W33" s="10"/>
      <c r="X33" s="10"/>
    </row>
    <row r="34" spans="1:252" s="3" customFormat="1" ht="14.25" customHeight="1" x14ac:dyDescent="0.2">
      <c r="B34" s="21" t="s">
        <v>18</v>
      </c>
      <c r="C34" s="54"/>
      <c r="D34" s="54"/>
      <c r="E34" s="54"/>
      <c r="F34" s="54"/>
      <c r="G34" s="64"/>
      <c r="H34" s="65"/>
      <c r="I34" s="66"/>
      <c r="J34" s="61">
        <v>28.546900000000001</v>
      </c>
      <c r="K34" s="56"/>
      <c r="L34" s="54"/>
      <c r="M34" s="54"/>
      <c r="N34" s="54"/>
      <c r="O34" s="58">
        <f>J34</f>
        <v>28.546900000000001</v>
      </c>
      <c r="P34" s="59">
        <v>12.849600000000001</v>
      </c>
      <c r="Q34" s="60">
        <v>4.9787999999999997</v>
      </c>
      <c r="V34" s="10"/>
      <c r="W34" s="10"/>
      <c r="X34" s="10"/>
    </row>
    <row r="35" spans="1:252" ht="25.5" customHeight="1" x14ac:dyDescent="0.2">
      <c r="B35" s="22" t="s">
        <v>14</v>
      </c>
      <c r="C35" s="12"/>
      <c r="D35" s="12"/>
      <c r="E35" s="12"/>
      <c r="F35" s="12"/>
      <c r="G35" s="70" t="s">
        <v>15</v>
      </c>
      <c r="H35" s="70"/>
      <c r="I35" s="70"/>
      <c r="J35" s="70"/>
      <c r="K35" s="70"/>
      <c r="L35" s="70"/>
      <c r="M35" s="70"/>
      <c r="N35" s="70"/>
      <c r="O35" s="70"/>
      <c r="P35" s="70"/>
      <c r="Q35" s="71"/>
    </row>
    <row r="37" spans="1:252" ht="14.25" customHeight="1" x14ac:dyDescent="0.2">
      <c r="B37" s="17" t="s">
        <v>27</v>
      </c>
      <c r="C37" s="18"/>
      <c r="D37" s="18"/>
      <c r="E37" s="18"/>
      <c r="F37" s="18"/>
    </row>
    <row r="38" spans="1:252" s="3" customFormat="1" ht="23.25" customHeight="1" x14ac:dyDescent="0.2">
      <c r="B38" s="39" t="str">
        <f>B28</f>
        <v>1 luglio - 30 settembre 2023</v>
      </c>
      <c r="C38" s="81" t="s">
        <v>24</v>
      </c>
      <c r="D38" s="82"/>
      <c r="E38" s="83"/>
      <c r="F38" s="43" t="s">
        <v>37</v>
      </c>
      <c r="G38" s="84" t="s">
        <v>9</v>
      </c>
      <c r="H38" s="85"/>
      <c r="I38" s="86"/>
      <c r="J38" s="87" t="s">
        <v>11</v>
      </c>
      <c r="K38" s="87" t="s">
        <v>12</v>
      </c>
      <c r="L38" s="87" t="s">
        <v>13</v>
      </c>
      <c r="M38" s="72" t="s">
        <v>0</v>
      </c>
      <c r="N38" s="72" t="s">
        <v>1</v>
      </c>
      <c r="O38" s="74" t="s">
        <v>10</v>
      </c>
      <c r="P38" s="98" t="s">
        <v>36</v>
      </c>
      <c r="Q38" s="99"/>
    </row>
    <row r="39" spans="1:252" s="3" customFormat="1" ht="23.25" customHeight="1" x14ac:dyDescent="0.2">
      <c r="B39" s="19" t="s">
        <v>16</v>
      </c>
      <c r="C39" s="44" t="s">
        <v>2</v>
      </c>
      <c r="D39" s="44" t="s">
        <v>3</v>
      </c>
      <c r="E39" s="44" t="s">
        <v>4</v>
      </c>
      <c r="F39" s="20"/>
      <c r="G39" s="46" t="s">
        <v>2</v>
      </c>
      <c r="H39" s="47" t="s">
        <v>3</v>
      </c>
      <c r="I39" s="48" t="s">
        <v>4</v>
      </c>
      <c r="J39" s="88"/>
      <c r="K39" s="88"/>
      <c r="L39" s="88"/>
      <c r="M39" s="73"/>
      <c r="N39" s="73"/>
      <c r="O39" s="75"/>
      <c r="P39" s="45" t="s">
        <v>38</v>
      </c>
      <c r="Q39" s="45" t="s">
        <v>39</v>
      </c>
    </row>
    <row r="40" spans="1:252" s="6" customFormat="1" ht="14.25" customHeight="1" x14ac:dyDescent="0.2">
      <c r="B40" s="35" t="str">
        <f>B30</f>
        <v>luglio 2023</v>
      </c>
      <c r="C40" s="52">
        <f>IF(C30=0,"",C30)</f>
        <v>0.294848</v>
      </c>
      <c r="D40" s="52">
        <f t="shared" ref="D40:E40" si="5">IF(D30=0,"",D30)</f>
        <v>0.30225999999999997</v>
      </c>
      <c r="E40" s="52">
        <f t="shared" si="5"/>
        <v>0.28427599999999997</v>
      </c>
      <c r="F40" s="62">
        <f>IF(F30=0,"",F30)</f>
        <v>5.0000000000000001E-3</v>
      </c>
      <c r="G40" s="53">
        <f>C40+$F40</f>
        <v>0.299848</v>
      </c>
      <c r="H40" s="53">
        <f>D40+$F40</f>
        <v>0.30725999999999998</v>
      </c>
      <c r="I40" s="53">
        <f>E40+$F40</f>
        <v>0.28927599999999998</v>
      </c>
      <c r="J40" s="67">
        <v>4.3999999999999996E-4</v>
      </c>
      <c r="K40" s="67">
        <v>7.92E-3</v>
      </c>
      <c r="L40" s="77"/>
      <c r="M40" s="67">
        <v>3.8000000000000002E-4</v>
      </c>
      <c r="N40" s="67"/>
      <c r="O40" s="78">
        <f>J40+K40+M40+N40</f>
        <v>8.7399999999999995E-3</v>
      </c>
      <c r="P40" s="78">
        <v>0.34359000000000001</v>
      </c>
      <c r="Q40" s="78">
        <v>1.524E-3</v>
      </c>
      <c r="R40" s="3"/>
      <c r="S40" s="3"/>
      <c r="T40" s="3"/>
      <c r="U40" s="3"/>
      <c r="V40" s="11"/>
      <c r="W40" s="11"/>
      <c r="X40" s="11"/>
      <c r="Y40" s="3"/>
      <c r="Z40" s="3"/>
      <c r="AA40" s="3"/>
      <c r="AB40" s="3"/>
      <c r="AC40" s="3"/>
      <c r="AD40" s="3"/>
    </row>
    <row r="41" spans="1:252" s="3" customFormat="1" ht="14.25" customHeight="1" x14ac:dyDescent="0.2">
      <c r="B41" s="35" t="str">
        <f>B31</f>
        <v>agosto 2023</v>
      </c>
      <c r="C41" s="52">
        <f t="shared" ref="C41:E41" si="6">IF(C31=0,"",C31)</f>
        <v>0.29020099999999999</v>
      </c>
      <c r="D41" s="52">
        <f t="shared" si="6"/>
        <v>0.30806299999999998</v>
      </c>
      <c r="E41" s="52">
        <f t="shared" si="6"/>
        <v>0.28441899999999998</v>
      </c>
      <c r="F41" s="62"/>
      <c r="G41" s="53"/>
      <c r="H41" s="53"/>
      <c r="I41" s="53"/>
      <c r="J41" s="68"/>
      <c r="K41" s="68"/>
      <c r="L41" s="68"/>
      <c r="M41" s="68"/>
      <c r="N41" s="68"/>
      <c r="O41" s="79"/>
      <c r="P41" s="79"/>
      <c r="Q41" s="79"/>
      <c r="V41" s="11"/>
      <c r="W41" s="11"/>
      <c r="X41" s="11"/>
    </row>
    <row r="42" spans="1:252" s="3" customFormat="1" ht="14.25" customHeight="1" x14ac:dyDescent="0.2">
      <c r="B42" s="35" t="str">
        <f>B32</f>
        <v>settembre 2023</v>
      </c>
      <c r="C42" s="52">
        <f t="shared" ref="C42:E42" si="7">IF(C32=0,"",C32)</f>
        <v>0.29849199999999998</v>
      </c>
      <c r="D42" s="52">
        <f t="shared" si="7"/>
        <v>0.30802200000000002</v>
      </c>
      <c r="E42" s="52">
        <f t="shared" si="7"/>
        <v>0.28593000000000002</v>
      </c>
      <c r="F42" s="63"/>
      <c r="G42" s="53"/>
      <c r="H42" s="53"/>
      <c r="I42" s="53"/>
      <c r="J42" s="69"/>
      <c r="K42" s="69"/>
      <c r="L42" s="69"/>
      <c r="M42" s="69"/>
      <c r="N42" s="69"/>
      <c r="O42" s="80"/>
      <c r="P42" s="80"/>
      <c r="Q42" s="80"/>
      <c r="V42" s="11"/>
      <c r="W42" s="11"/>
      <c r="X42" s="11"/>
    </row>
    <row r="43" spans="1:252" s="3" customFormat="1" ht="14.25" customHeight="1" x14ac:dyDescent="0.2">
      <c r="B43" s="21" t="s">
        <v>17</v>
      </c>
      <c r="C43" s="54"/>
      <c r="D43" s="54"/>
      <c r="E43" s="54"/>
      <c r="F43" s="54"/>
      <c r="G43" s="64"/>
      <c r="H43" s="65"/>
      <c r="I43" s="66"/>
      <c r="J43" s="55">
        <v>379.89909999999998</v>
      </c>
      <c r="K43" s="56"/>
      <c r="L43" s="55">
        <v>222.95099999999999</v>
      </c>
      <c r="M43" s="54"/>
      <c r="N43" s="57">
        <v>0</v>
      </c>
      <c r="O43" s="58">
        <f>J43+L43+N43</f>
        <v>602.8501</v>
      </c>
      <c r="P43" s="58">
        <v>271.35239999999999</v>
      </c>
      <c r="Q43" s="58">
        <v>105.114</v>
      </c>
      <c r="V43" s="11"/>
      <c r="W43" s="11"/>
      <c r="X43" s="11"/>
    </row>
    <row r="44" spans="1:252" s="3" customFormat="1" ht="14.25" customHeight="1" x14ac:dyDescent="0.2">
      <c r="B44" s="21" t="s">
        <v>18</v>
      </c>
      <c r="C44" s="54"/>
      <c r="D44" s="54"/>
      <c r="E44" s="54"/>
      <c r="F44" s="54"/>
      <c r="G44" s="64"/>
      <c r="H44" s="65"/>
      <c r="I44" s="66"/>
      <c r="J44" s="55">
        <v>25.043500000000002</v>
      </c>
      <c r="K44" s="56"/>
      <c r="L44" s="54"/>
      <c r="M44" s="54"/>
      <c r="N44" s="54"/>
      <c r="O44" s="58">
        <f>J44</f>
        <v>25.043500000000002</v>
      </c>
      <c r="P44" s="59">
        <v>11.2728</v>
      </c>
      <c r="Q44" s="60">
        <v>4.3667999999999996</v>
      </c>
      <c r="V44" s="11"/>
      <c r="W44" s="11"/>
      <c r="X44" s="11"/>
    </row>
    <row r="45" spans="1:252" ht="25.5" customHeight="1" x14ac:dyDescent="0.2">
      <c r="B45" s="22" t="s">
        <v>14</v>
      </c>
      <c r="C45" s="12"/>
      <c r="D45" s="12"/>
      <c r="E45" s="12"/>
      <c r="F45" s="12"/>
      <c r="G45" s="70" t="s">
        <v>15</v>
      </c>
      <c r="H45" s="70"/>
      <c r="I45" s="70"/>
      <c r="J45" s="70"/>
      <c r="K45" s="70"/>
      <c r="L45" s="70"/>
      <c r="M45" s="70"/>
      <c r="N45" s="70"/>
      <c r="O45" s="70"/>
      <c r="P45" s="70"/>
      <c r="Q45" s="71"/>
    </row>
    <row r="47" spans="1:252" customFormat="1" ht="14.25" customHeight="1" x14ac:dyDescent="0.2">
      <c r="A47" s="23"/>
      <c r="B47" s="33" t="s">
        <v>22</v>
      </c>
      <c r="C47" s="33"/>
      <c r="D47" s="33"/>
      <c r="E47" s="33"/>
      <c r="F47" s="3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</row>
    <row r="48" spans="1:252" x14ac:dyDescent="0.2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</sheetData>
  <mergeCells count="65">
    <mergeCell ref="P20:P22"/>
    <mergeCell ref="Q20:Q22"/>
    <mergeCell ref="P18:Q18"/>
    <mergeCell ref="P28:Q28"/>
    <mergeCell ref="P38:Q38"/>
    <mergeCell ref="K20:K22"/>
    <mergeCell ref="L20:L22"/>
    <mergeCell ref="M20:M22"/>
    <mergeCell ref="N20:N22"/>
    <mergeCell ref="O20:O22"/>
    <mergeCell ref="B7:Q7"/>
    <mergeCell ref="C18:E18"/>
    <mergeCell ref="G18:I18"/>
    <mergeCell ref="J18:J19"/>
    <mergeCell ref="K18:K19"/>
    <mergeCell ref="L18:L19"/>
    <mergeCell ref="M18:M19"/>
    <mergeCell ref="N18:N19"/>
    <mergeCell ref="O18:O19"/>
    <mergeCell ref="C28:E28"/>
    <mergeCell ref="G28:I28"/>
    <mergeCell ref="J28:J29"/>
    <mergeCell ref="K28:K29"/>
    <mergeCell ref="L28:L29"/>
    <mergeCell ref="M38:M39"/>
    <mergeCell ref="N38:N39"/>
    <mergeCell ref="C38:E38"/>
    <mergeCell ref="G38:I38"/>
    <mergeCell ref="J38:J39"/>
    <mergeCell ref="K38:K39"/>
    <mergeCell ref="L38:L39"/>
    <mergeCell ref="M30:M32"/>
    <mergeCell ref="G35:Q35"/>
    <mergeCell ref="P30:P32"/>
    <mergeCell ref="Q30:Q32"/>
    <mergeCell ref="G33:I33"/>
    <mergeCell ref="O30:O32"/>
    <mergeCell ref="B48:Q48"/>
    <mergeCell ref="J40:J42"/>
    <mergeCell ref="K40:K42"/>
    <mergeCell ref="L40:L42"/>
    <mergeCell ref="M40:M42"/>
    <mergeCell ref="N40:N42"/>
    <mergeCell ref="G43:I43"/>
    <mergeCell ref="G44:I44"/>
    <mergeCell ref="G45:Q45"/>
    <mergeCell ref="O40:O42"/>
    <mergeCell ref="Q40:Q42"/>
    <mergeCell ref="P40:P42"/>
    <mergeCell ref="F20:F22"/>
    <mergeCell ref="F30:F32"/>
    <mergeCell ref="F40:F42"/>
    <mergeCell ref="G34:I34"/>
    <mergeCell ref="N30:N32"/>
    <mergeCell ref="G23:I23"/>
    <mergeCell ref="G24:I24"/>
    <mergeCell ref="G25:Q25"/>
    <mergeCell ref="M28:M29"/>
    <mergeCell ref="N28:N29"/>
    <mergeCell ref="O28:O29"/>
    <mergeCell ref="J20:J22"/>
    <mergeCell ref="O38:O39"/>
    <mergeCell ref="J30:J32"/>
    <mergeCell ref="K30:K32"/>
    <mergeCell ref="L30:L32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1 luglio 2023</vt:lpstr>
      <vt:lpstr>'da 1 luglio 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2018-04-03T12:12:22Z</dcterms:created>
  <dcterms:modified xsi:type="dcterms:W3CDTF">2023-10-12T08:13:30Z</dcterms:modified>
</cp:coreProperties>
</file>