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8325" windowWidth="28815" windowHeight="4485"/>
  </bookViews>
  <sheets>
    <sheet name="da 1 gennaio 2023" sheetId="31" r:id="rId1"/>
  </sheets>
  <definedNames>
    <definedName name="_xlnm.Print_Area" localSheetId="0">'da 1 gennaio 2023'!$B$1:$X$47</definedName>
  </definedNames>
  <calcPr calcId="145621"/>
</workbook>
</file>

<file path=xl/calcChain.xml><?xml version="1.0" encoding="utf-8"?>
<calcChain xmlns="http://schemas.openxmlformats.org/spreadsheetml/2006/main">
  <c r="N22" i="31" l="1"/>
  <c r="N21" i="31"/>
  <c r="N20" i="31"/>
  <c r="M22" i="31"/>
  <c r="M21" i="31"/>
  <c r="M20" i="31"/>
  <c r="L22" i="31"/>
  <c r="L21" i="31"/>
  <c r="L20" i="31"/>
  <c r="F30" i="31"/>
  <c r="F40" i="31" s="1"/>
  <c r="C20" i="31"/>
  <c r="T24" i="31" l="1"/>
  <c r="T23" i="31"/>
  <c r="T20" i="31"/>
  <c r="E32" i="31"/>
  <c r="D32" i="31"/>
  <c r="C32" i="31"/>
  <c r="E31" i="31"/>
  <c r="D31" i="31"/>
  <c r="C31" i="31"/>
  <c r="E30" i="31"/>
  <c r="D30" i="31"/>
  <c r="M30" i="31" s="1"/>
  <c r="C30" i="31"/>
  <c r="L30" i="31" s="1"/>
  <c r="F34" i="31"/>
  <c r="F44" i="31" s="1"/>
  <c r="E34" i="31"/>
  <c r="E44" i="31" s="1"/>
  <c r="D34" i="31"/>
  <c r="D44" i="31" s="1"/>
  <c r="C34" i="31"/>
  <c r="C44" i="31" s="1"/>
  <c r="F33" i="31"/>
  <c r="F43" i="31" s="1"/>
  <c r="E33" i="31"/>
  <c r="E43" i="31" s="1"/>
  <c r="D33" i="31"/>
  <c r="D43" i="31" s="1"/>
  <c r="C33" i="31"/>
  <c r="C43" i="31" s="1"/>
  <c r="B32" i="31"/>
  <c r="B42" i="31" s="1"/>
  <c r="B31" i="31"/>
  <c r="B41" i="31" s="1"/>
  <c r="B30" i="31"/>
  <c r="B40" i="31" s="1"/>
  <c r="E41" i="31" l="1"/>
  <c r="N41" i="31" s="1"/>
  <c r="N31" i="31"/>
  <c r="D42" i="31"/>
  <c r="M42" i="31" s="1"/>
  <c r="M32" i="31"/>
  <c r="C41" i="31"/>
  <c r="L41" i="31" s="1"/>
  <c r="L31" i="31"/>
  <c r="E42" i="31"/>
  <c r="N42" i="31" s="1"/>
  <c r="N32" i="31"/>
  <c r="D41" i="31"/>
  <c r="M41" i="31" s="1"/>
  <c r="M31" i="31"/>
  <c r="C42" i="31"/>
  <c r="L42" i="31" s="1"/>
  <c r="L32" i="31"/>
  <c r="E40" i="31"/>
  <c r="N40" i="31" s="1"/>
  <c r="N30" i="31"/>
  <c r="D40" i="31"/>
  <c r="M40" i="31" s="1"/>
  <c r="C40" i="31"/>
  <c r="L40" i="31" s="1"/>
  <c r="B28" i="31" l="1"/>
  <c r="B38" i="31" s="1"/>
  <c r="W44" i="31" l="1"/>
  <c r="W43" i="31"/>
  <c r="W40" i="31"/>
  <c r="W34" i="31"/>
  <c r="W33" i="31"/>
  <c r="W30" i="31"/>
  <c r="W24" i="31"/>
  <c r="W23" i="31"/>
  <c r="W20" i="31"/>
  <c r="T34" i="31"/>
  <c r="T33" i="31"/>
  <c r="T30" i="31"/>
  <c r="T44" i="31"/>
  <c r="T43" i="31"/>
  <c r="T40" i="31"/>
</calcChain>
</file>

<file path=xl/sharedStrings.xml><?xml version="1.0" encoding="utf-8"?>
<sst xmlns="http://schemas.openxmlformats.org/spreadsheetml/2006/main" count="126" uniqueCount="47">
  <si>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</si>
  <si>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</si>
  <si>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</si>
  <si>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</si>
  <si>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</si>
  <si>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</si>
  <si>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</si>
  <si>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</si>
  <si>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</si>
  <si>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</si>
  <si>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</si>
  <si>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>Oneri di sistema *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</si>
  <si>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</si>
  <si>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</si>
  <si>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</si>
  <si>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</si>
  <si>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</si>
  <si>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</si>
  <si>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</si>
  <si>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</si>
  <si>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</si>
  <si>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</si>
  <si>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</si>
  <si>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</si>
  <si>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</si>
  <si>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</si>
  <si>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</si>
  <si>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1 gennaio - 31 marzo 2023</t>
  </si>
  <si>
    <t>dal 1 gennaio 2023</t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</si>
  <si>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</si>
  <si>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</si>
  <si>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t>così come stabilito dalla delibera 491/2020/R/EEL dell'Autorità di Regolazione per Energia Reti e Ambiente</t>
  </si>
  <si>
    <t>Per visualizzare in dettaglio le componenti di prezzo, cliccare su "+" sopra le colonne L, T, W</t>
  </si>
  <si>
    <t>gennaio 2023</t>
  </si>
  <si>
    <t>febbraio 2023</t>
  </si>
  <si>
    <t>marzo 2023</t>
  </si>
  <si>
    <t>Prezzo Energia (PUN+Ω)</t>
  </si>
  <si>
    <r>
      <t>C</t>
    </r>
    <r>
      <rPr>
        <i/>
        <vertAlign val="subscript"/>
        <sz val="9"/>
        <color theme="0" tint="-0.499984740745262"/>
        <rFont val="Calibri"/>
        <family val="2"/>
        <scheme val="minor"/>
      </rPr>
      <t>SAL</t>
    </r>
  </si>
  <si>
    <t xml:space="preserve"> - per potenze impegnate inferiori o uguali a 100 kW</t>
  </si>
  <si>
    <t xml:space="preserve"> - per potenze impegnate superiori a 100 kW e inferiori o uguali a 500 kW</t>
  </si>
  <si>
    <t xml:space="preserve"> - per potenze impegnate superiori a 500 kW</t>
  </si>
  <si>
    <t>Condizioni economiche per i clienti del Servizio di Salvaguardia</t>
  </si>
  <si>
    <r>
      <t>A</t>
    </r>
    <r>
      <rPr>
        <i/>
        <vertAlign val="subscript"/>
        <sz val="11"/>
        <color indexed="23"/>
        <rFont val="Calibri"/>
        <family val="2"/>
      </rPr>
      <t>SOS</t>
    </r>
    <r>
      <rPr>
        <i/>
        <sz val="11"/>
        <color indexed="23"/>
        <rFont val="Calibri"/>
        <family val="2"/>
      </rPr>
      <t>*</t>
    </r>
  </si>
  <si>
    <r>
      <t>A</t>
    </r>
    <r>
      <rPr>
        <i/>
        <vertAlign val="subscript"/>
        <sz val="11"/>
        <color indexed="23"/>
        <rFont val="Calibri"/>
        <family val="2"/>
      </rPr>
      <t>RIM</t>
    </r>
  </si>
  <si>
    <r>
      <t>UTENZE NON DOMESTICHE</t>
    </r>
    <r>
      <rPr>
        <b/>
        <sz val="14"/>
        <color theme="0"/>
        <rFont val="Calibri"/>
        <family val="2"/>
      </rPr>
      <t xml:space="preserve"> MEDIA TENSIONE</t>
    </r>
  </si>
  <si>
    <t xml:space="preserve">
</t>
  </si>
  <si>
    <r>
      <t xml:space="preserve"> -  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(PUN+</t>
    </r>
    <r>
      <rPr>
        <sz val="9"/>
        <rFont val="Times New Roman"/>
        <family val="1"/>
      </rPr>
      <t>Ω</t>
    </r>
    <r>
      <rPr>
        <sz val="9"/>
        <rFont val="Calibri"/>
        <family val="2"/>
      </rPr>
      <t>), copertura oneri per la morosità (C</t>
    </r>
    <r>
      <rPr>
        <vertAlign val="subscript"/>
        <sz val="9"/>
        <rFont val="Calibri"/>
        <family val="2"/>
      </rPr>
      <t>SAL</t>
    </r>
    <r>
      <rPr>
        <sz val="9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</si>
</sst>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0.000000"/>
    <numFmt numFmtId="165" formatCode="0.00000"/>
    <numFmt numFmtId="166" formatCode="#,##0.000000_ ;\-#,##0.000000\ "/>
    <numFmt numFmtId="167" formatCode="#,##0.00000_ ;\-#,##0.00000\ "/>
    <numFmt numFmtId="168" formatCode="#,##0.0000_ ;\-#,##0.0000\ "/>
    <numFmt numFmtId="169" formatCode="0.00000_ ;\-0.00000\ "/>
    <numFmt numFmtId="170" formatCode="#,##0.0000_ ;[Red]\-#,##0.0000\ "/>
    <numFmt numFmtId="171" formatCode="0.0000_ ;\-0.0000\ "/>
    <numFmt numFmtId="172" formatCode="#,##0.000000_ ;[Red]\-#,##0.000000\ "/>
  </numFmts>
  <fonts count="4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sz val="10"/>
      <color indexed="23"/>
      <name val="Calibri"/>
      <family val="2"/>
    </font>
    <font>
      <i/>
      <vertAlign val="subscript"/>
      <sz val="10"/>
      <color indexed="23"/>
      <name val="Calibri"/>
      <family val="2"/>
    </font>
    <font>
      <i/>
      <vertAlign val="subscript"/>
      <sz val="10"/>
      <name val="Calibri"/>
      <family val="2"/>
    </font>
    <font>
      <b/>
      <sz val="11"/>
      <color rgb="FF0070C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0"/>
      <color theme="0" tint="-0.499984740745262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i/>
      <vertAlign val="subscript"/>
      <sz val="9"/>
      <color theme="0" tint="-0.499984740745262"/>
      <name val="Calibri"/>
      <family val="2"/>
      <scheme val="minor"/>
    </font>
    <font>
      <sz val="9"/>
      <name val="Times New Roman"/>
      <family val="1"/>
    </font>
    <font>
      <i/>
      <sz val="11"/>
      <color theme="0" tint="-0.499984740745262"/>
      <name val="Calibri"/>
      <family val="2"/>
    </font>
    <font>
      <i/>
      <vertAlign val="subscript"/>
      <sz val="11"/>
      <color indexed="23"/>
      <name val="Calibri"/>
      <family val="2"/>
    </font>
    <font>
      <i/>
      <sz val="11"/>
      <color indexed="23"/>
      <name val="Calibri"/>
      <family val="2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0" fontId="21" fillId="3" borderId="3" xfId="0" applyFont="1" applyFill="1" applyBorder="1" applyAlignment="1">
      <alignment horizontal="center" vertical="center"/>
    </xf>
    <xf numFmtId="166" fontId="3" fillId="2" borderId="0" xfId="1" applyNumberFormat="1" applyFont="1" applyFill="1" applyAlignment="1" applyProtection="1">
      <alignment vertical="center"/>
      <protection locked="0"/>
    </xf>
    <xf numFmtId="167" fontId="23" fillId="2" borderId="1" xfId="1" applyNumberFormat="1" applyFont="1" applyFill="1" applyBorder="1" applyAlignment="1">
      <alignment horizontal="right" vertical="center"/>
    </xf>
    <xf numFmtId="0" fontId="24" fillId="4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168" fontId="21" fillId="3" borderId="3" xfId="0" quotePrefix="1" applyNumberFormat="1" applyFont="1" applyFill="1" applyBorder="1" applyAlignment="1">
      <alignment horizontal="right" vertical="center"/>
    </xf>
    <xf numFmtId="168" fontId="21" fillId="3" borderId="5" xfId="0" quotePrefix="1" applyNumberFormat="1" applyFont="1" applyFill="1" applyBorder="1" applyAlignment="1">
      <alignment horizontal="right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Alignment="1">
      <alignment vertical="center"/>
    </xf>
    <xf numFmtId="172" fontId="3" fillId="2" borderId="0" xfId="1" applyNumberFormat="1" applyFont="1" applyFill="1" applyAlignment="1">
      <alignment vertical="center"/>
    </xf>
    <xf numFmtId="168" fontId="23" fillId="3" borderId="10" xfId="0" quotePrefix="1" applyNumberFormat="1" applyFont="1" applyFill="1" applyBorder="1" applyAlignment="1">
      <alignment horizontal="right" vertical="center"/>
    </xf>
    <xf numFmtId="0" fontId="28" fillId="2" borderId="0" xfId="1" applyFont="1" applyFill="1" applyAlignment="1" applyProtection="1">
      <alignment vertical="center"/>
      <protection locked="0"/>
    </xf>
    <xf numFmtId="0" fontId="22" fillId="3" borderId="0" xfId="1" applyFont="1" applyFill="1" applyAlignment="1" applyProtection="1">
      <alignment horizontal="center" vertical="center"/>
      <protection locked="0"/>
    </xf>
    <xf numFmtId="0" fontId="29" fillId="3" borderId="0" xfId="1" applyFont="1" applyFill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30" fillId="2" borderId="0" xfId="1" applyFont="1" applyFill="1" applyAlignment="1" applyProtection="1">
      <alignment horizontal="center" vertical="center"/>
      <protection locked="0"/>
    </xf>
    <xf numFmtId="49" fontId="26" fillId="2" borderId="0" xfId="1" applyNumberFormat="1" applyFont="1" applyFill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168" fontId="23" fillId="2" borderId="3" xfId="1" applyNumberFormat="1" applyFont="1" applyFill="1" applyBorder="1" applyAlignment="1">
      <alignment vertical="center"/>
    </xf>
    <xf numFmtId="168" fontId="23" fillId="2" borderId="5" xfId="1" applyNumberFormat="1" applyFont="1" applyFill="1" applyBorder="1" applyAlignment="1">
      <alignment vertical="center"/>
    </xf>
    <xf numFmtId="171" fontId="3" fillId="2" borderId="5" xfId="1" applyNumberFormat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170" fontId="23" fillId="2" borderId="5" xfId="1" applyNumberFormat="1" applyFont="1" applyFill="1" applyBorder="1" applyAlignment="1">
      <alignment vertical="center"/>
    </xf>
    <xf numFmtId="0" fontId="3" fillId="2" borderId="0" xfId="2" applyFont="1" applyFill="1" applyBorder="1" applyAlignment="1" applyProtection="1">
      <alignment vertical="center"/>
      <protection locked="0"/>
    </xf>
    <xf numFmtId="0" fontId="11" fillId="3" borderId="1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alignment vertical="center"/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3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25" fillId="2" borderId="0" xfId="2" applyFont="1" applyFill="1" applyAlignment="1" applyProtection="1">
      <alignment vertical="center"/>
      <protection locked="0"/>
    </xf>
    <xf numFmtId="0" fontId="20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166" fontId="23" fillId="2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vertical="center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167" fontId="23" fillId="2" borderId="9" xfId="1" quotePrefix="1" applyNumberFormat="1" applyFont="1" applyFill="1" applyBorder="1" applyAlignment="1">
      <alignment horizontal="right" vertical="center"/>
    </xf>
    <xf numFmtId="167" fontId="23" fillId="2" borderId="9" xfId="1" applyNumberFormat="1" applyFont="1" applyFill="1" applyBorder="1" applyAlignment="1">
      <alignment horizontal="right" vertical="center"/>
    </xf>
    <xf numFmtId="167" fontId="23" fillId="2" borderId="13" xfId="1" applyNumberFormat="1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171" fontId="23" fillId="2" borderId="6" xfId="2" applyNumberFormat="1" applyFont="1" applyFill="1" applyBorder="1" applyAlignment="1">
      <alignment horizontal="right" vertical="center"/>
    </xf>
    <xf numFmtId="168" fontId="23" fillId="2" borderId="5" xfId="2" applyNumberFormat="1" applyFont="1" applyFill="1" applyBorder="1" applyAlignment="1">
      <alignment vertical="center"/>
    </xf>
    <xf numFmtId="171" fontId="23" fillId="2" borderId="5" xfId="2" applyNumberFormat="1" applyFont="1" applyFill="1" applyBorder="1" applyAlignment="1">
      <alignment horizontal="right" vertical="center"/>
    </xf>
    <xf numFmtId="170" fontId="23" fillId="2" borderId="5" xfId="2" applyNumberFormat="1" applyFont="1" applyFill="1" applyBorder="1" applyAlignment="1">
      <alignment vertical="center"/>
    </xf>
    <xf numFmtId="0" fontId="8" fillId="3" borderId="14" xfId="2" applyFont="1" applyFill="1" applyBorder="1" applyAlignment="1" applyProtection="1">
      <alignment horizontal="center" vertical="center"/>
      <protection locked="0"/>
    </xf>
    <xf numFmtId="0" fontId="8" fillId="3" borderId="15" xfId="2" applyFont="1" applyFill="1" applyBorder="1" applyAlignment="1" applyProtection="1">
      <alignment horizontal="center" vertical="center"/>
      <protection locked="0"/>
    </xf>
    <xf numFmtId="0" fontId="40" fillId="2" borderId="2" xfId="2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vertical="center" wrapText="1"/>
      <protection locked="0"/>
    </xf>
    <xf numFmtId="167" fontId="23" fillId="2" borderId="9" xfId="1" applyNumberFormat="1" applyFont="1" applyFill="1" applyBorder="1" applyAlignment="1">
      <alignment horizontal="center" vertical="center"/>
    </xf>
    <xf numFmtId="167" fontId="23" fillId="2" borderId="13" xfId="1" applyNumberFormat="1" applyFont="1" applyFill="1" applyBorder="1" applyAlignment="1">
      <alignment horizontal="center" vertical="center"/>
    </xf>
    <xf numFmtId="167" fontId="23" fillId="2" borderId="9" xfId="1" quotePrefix="1" applyNumberFormat="1" applyFont="1" applyFill="1" applyBorder="1" applyAlignment="1">
      <alignment horizontal="center" vertical="center"/>
    </xf>
    <xf numFmtId="167" fontId="23" fillId="2" borderId="13" xfId="1" quotePrefix="1" applyNumberFormat="1" applyFont="1" applyFill="1" applyBorder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167" fontId="23" fillId="2" borderId="9" xfId="1" quotePrefix="1" applyNumberFormat="1" applyFont="1" applyFill="1" applyBorder="1" applyAlignment="1">
      <alignment horizontal="right" vertical="center"/>
    </xf>
    <xf numFmtId="167" fontId="23" fillId="2" borderId="9" xfId="1" applyNumberFormat="1" applyFont="1" applyFill="1" applyBorder="1" applyAlignment="1">
      <alignment horizontal="right" vertical="center"/>
    </xf>
    <xf numFmtId="167" fontId="23" fillId="2" borderId="13" xfId="1" applyNumberFormat="1" applyFont="1" applyFill="1" applyBorder="1" applyAlignment="1">
      <alignment horizontal="right" vertical="center"/>
    </xf>
    <xf numFmtId="169" fontId="23" fillId="2" borderId="2" xfId="2" applyNumberFormat="1" applyFont="1" applyFill="1" applyBorder="1" applyAlignment="1">
      <alignment horizontal="right" vertical="center"/>
    </xf>
    <xf numFmtId="169" fontId="23" fillId="2" borderId="9" xfId="2" applyNumberFormat="1" applyFont="1" applyFill="1" applyBorder="1" applyAlignment="1">
      <alignment horizontal="right" vertical="center"/>
    </xf>
    <xf numFmtId="169" fontId="23" fillId="2" borderId="13" xfId="2" applyNumberFormat="1" applyFont="1" applyFill="1" applyBorder="1" applyAlignment="1">
      <alignment horizontal="right" vertical="center"/>
    </xf>
    <xf numFmtId="165" fontId="23" fillId="2" borderId="2" xfId="2" quotePrefix="1" applyNumberFormat="1" applyFont="1" applyFill="1" applyBorder="1" applyAlignment="1">
      <alignment horizontal="right" vertical="center"/>
    </xf>
    <xf numFmtId="165" fontId="23" fillId="2" borderId="9" xfId="2" applyNumberFormat="1" applyFont="1" applyFill="1" applyBorder="1" applyAlignment="1">
      <alignment horizontal="right" vertical="center"/>
    </xf>
    <xf numFmtId="165" fontId="23" fillId="2" borderId="13" xfId="2" applyNumberFormat="1" applyFont="1" applyFill="1" applyBorder="1" applyAlignment="1">
      <alignment horizontal="right" vertical="center"/>
    </xf>
    <xf numFmtId="166" fontId="23" fillId="2" borderId="2" xfId="2" applyNumberFormat="1" applyFont="1" applyFill="1" applyBorder="1" applyAlignment="1">
      <alignment horizontal="right" vertical="center"/>
    </xf>
    <xf numFmtId="166" fontId="23" fillId="2" borderId="9" xfId="2" applyNumberFormat="1" applyFont="1" applyFill="1" applyBorder="1" applyAlignment="1">
      <alignment horizontal="right" vertical="center"/>
    </xf>
    <xf numFmtId="166" fontId="23" fillId="2" borderId="13" xfId="2" applyNumberFormat="1" applyFont="1" applyFill="1" applyBorder="1" applyAlignment="1">
      <alignment horizontal="right" vertical="center"/>
    </xf>
    <xf numFmtId="41" fontId="2" fillId="0" borderId="3" xfId="3" quotePrefix="1" applyFont="1" applyFill="1" applyBorder="1" applyAlignment="1">
      <alignment horizontal="center" vertical="center"/>
    </xf>
    <xf numFmtId="41" fontId="2" fillId="0" borderId="10" xfId="3" applyFont="1" applyFill="1" applyBorder="1" applyAlignment="1">
      <alignment horizontal="center" vertical="center"/>
    </xf>
    <xf numFmtId="41" fontId="2" fillId="0" borderId="6" xfId="3" applyFont="1" applyFill="1" applyBorder="1" applyAlignment="1">
      <alignment horizontal="center" vertical="center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167" fontId="3" fillId="2" borderId="2" xfId="1" applyNumberFormat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13" xfId="1" applyNumberFormat="1" applyFont="1" applyFill="1" applyBorder="1" applyAlignment="1">
      <alignment horizontal="right" vertical="center"/>
    </xf>
    <xf numFmtId="166" fontId="23" fillId="2" borderId="2" xfId="1" applyNumberFormat="1" applyFont="1" applyFill="1" applyBorder="1" applyAlignment="1">
      <alignment horizontal="right" vertical="center"/>
    </xf>
    <xf numFmtId="166" fontId="23" fillId="2" borderId="9" xfId="1" applyNumberFormat="1" applyFont="1" applyFill="1" applyBorder="1" applyAlignment="1">
      <alignment horizontal="right" vertical="center"/>
    </xf>
    <xf numFmtId="166" fontId="23" fillId="2" borderId="13" xfId="1" applyNumberFormat="1" applyFont="1" applyFill="1" applyBorder="1" applyAlignment="1">
      <alignment horizontal="right"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 wrapText="1"/>
    </xf>
    <xf numFmtId="0" fontId="38" fillId="2" borderId="13" xfId="1" applyFont="1" applyFill="1" applyBorder="1" applyAlignment="1">
      <alignment horizontal="center" vertical="center" wrapText="1"/>
    </xf>
    <xf numFmtId="172" fontId="23" fillId="2" borderId="2" xfId="1" applyNumberFormat="1" applyFont="1" applyFill="1" applyBorder="1" applyAlignment="1">
      <alignment horizontal="right" vertical="center"/>
    </xf>
    <xf numFmtId="172" fontId="23" fillId="2" borderId="9" xfId="1" applyNumberFormat="1" applyFont="1" applyFill="1" applyBorder="1" applyAlignment="1">
      <alignment horizontal="right" vertical="center"/>
    </xf>
    <xf numFmtId="172" fontId="23" fillId="2" borderId="13" xfId="1" applyNumberFormat="1" applyFont="1" applyFill="1" applyBorder="1" applyAlignment="1">
      <alignment horizontal="right" vertical="center"/>
    </xf>
    <xf numFmtId="172" fontId="3" fillId="2" borderId="2" xfId="1" applyNumberFormat="1" applyFont="1" applyFill="1" applyBorder="1" applyAlignment="1">
      <alignment horizontal="right" vertical="center"/>
    </xf>
    <xf numFmtId="172" fontId="3" fillId="2" borderId="9" xfId="1" applyNumberFormat="1" applyFont="1" applyFill="1" applyBorder="1" applyAlignment="1">
      <alignment horizontal="right" vertical="center"/>
    </xf>
    <xf numFmtId="172" fontId="3" fillId="2" borderId="13" xfId="1" applyNumberFormat="1" applyFont="1" applyFill="1" applyBorder="1" applyAlignment="1">
      <alignment horizontal="right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38" fillId="2" borderId="3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/>
    </xf>
    <xf numFmtId="0" fontId="38" fillId="2" borderId="6" xfId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/>
    </xf>
    <xf numFmtId="0" fontId="24" fillId="4" borderId="4" xfId="1" applyFont="1" applyFill="1" applyBorder="1" applyAlignment="1" applyProtection="1">
      <alignment horizontal="center" vertical="center"/>
      <protection locked="0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31" fillId="4" borderId="8" xfId="1" applyFont="1" applyFill="1" applyBorder="1" applyAlignment="1" applyProtection="1">
      <alignment horizontal="center" vertical="center"/>
      <protection locked="0"/>
    </xf>
    <xf numFmtId="0" fontId="24" fillId="4" borderId="7" xfId="1" applyFont="1" applyFill="1" applyBorder="1" applyAlignment="1" applyProtection="1">
      <alignment horizontal="center" vertical="center"/>
      <protection locked="0"/>
    </xf>
    <xf numFmtId="0" fontId="39" fillId="2" borderId="3" xfId="1" applyFont="1" applyFill="1" applyBorder="1" applyAlignment="1">
      <alignment horizontal="center" vertical="center"/>
    </xf>
    <xf numFmtId="0" fontId="39" fillId="2" borderId="10" xfId="1" applyFont="1" applyFill="1" applyBorder="1" applyAlignment="1">
      <alignment horizontal="center" vertical="center"/>
    </xf>
    <xf numFmtId="0" fontId="39" fillId="2" borderId="6" xfId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</cellXfs>
  <cellStyles count="5">
    <cellStyle name="=C:\WINNT35\SYSTEM32\COMMAND.COM" xfId="1"/>
    <cellStyle name="=C:\WINNT35\SYSTEM32\COMMAND.COM 2" xfId="2"/>
    <cellStyle name="Migliaia [0]" xfId="3" builtinId="6"/>
    <cellStyle name="Normale" xfId="0" builtinId="0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48"/>
  <sheetViews>
    <sheetView tabSelected="1" zoomScale="85" zoomScaleNormal="85" workbookViewId="0">
      <selection activeCell="Z13" sqref="Z13"/>
    </sheetView>
  </sheetViews>
  <sheetFormatPr defaultRowHeight="12.75" outlineLevelCol="1" x14ac:dyDescent="0.2"/>
  <cols>
    <col min="1" max="1" width="1.7109375" style="1" customWidth="1"/>
    <col min="2" max="2" width="30.7109375" style="1" customWidth="1"/>
    <col min="3" max="11" width="9.7109375" style="1" hidden="1" customWidth="1" outlineLevel="1"/>
    <col min="12" max="12" width="14" style="1" customWidth="1" collapsed="1"/>
    <col min="13" max="14" width="14" style="1" customWidth="1"/>
    <col min="15" max="19" width="9.7109375" style="1" hidden="1" customWidth="1" outlineLevel="1"/>
    <col min="20" max="20" width="18.28515625" style="1" customWidth="1" collapsed="1"/>
    <col min="21" max="22" width="9.7109375" style="1" hidden="1" customWidth="1" outlineLevel="1"/>
    <col min="23" max="23" width="18.5703125" style="1" customWidth="1" collapsed="1"/>
    <col min="24" max="16384" width="9.140625" style="1"/>
  </cols>
  <sheetData>
    <row r="1" spans="1:258" ht="14.25" customHeight="1" x14ac:dyDescent="0.2">
      <c r="B1" s="1" t="s">
        <v>22</v>
      </c>
    </row>
    <row r="2" spans="1:258" s="2" customFormat="1" ht="15" customHeight="1" x14ac:dyDescent="0.2">
      <c r="B2" s="53" t="s">
        <v>41</v>
      </c>
      <c r="C2" s="4"/>
      <c r="D2" s="4"/>
      <c r="E2" s="4"/>
      <c r="F2" s="4"/>
      <c r="G2" s="4"/>
      <c r="H2" s="4"/>
      <c r="I2" s="4"/>
      <c r="J2" s="4"/>
      <c r="K2" s="4"/>
    </row>
    <row r="3" spans="1:258" s="2" customFormat="1" ht="15" customHeight="1" x14ac:dyDescent="0.2">
      <c r="B3" s="1" t="s">
        <v>5</v>
      </c>
      <c r="C3" s="1"/>
      <c r="D3" s="1"/>
      <c r="E3" s="1"/>
      <c r="F3" s="1"/>
      <c r="G3" s="1"/>
      <c r="H3" s="1"/>
      <c r="I3" s="1"/>
      <c r="J3" s="1"/>
      <c r="K3" s="1"/>
    </row>
    <row r="4" spans="1:258" x14ac:dyDescent="0.2">
      <c r="X4" s="16"/>
    </row>
    <row r="5" spans="1:258" ht="15" customHeight="1" x14ac:dyDescent="0.2">
      <c r="B5" s="12" t="s">
        <v>28</v>
      </c>
      <c r="C5" s="21"/>
      <c r="D5" s="22"/>
      <c r="E5" s="22"/>
      <c r="F5" s="22"/>
      <c r="G5" s="21"/>
      <c r="H5" s="21"/>
      <c r="I5" s="21"/>
      <c r="J5" s="21"/>
      <c r="K5" s="23"/>
      <c r="L5" s="5"/>
      <c r="M5" s="20" t="s">
        <v>32</v>
      </c>
      <c r="X5" s="16"/>
    </row>
    <row r="6" spans="1:258" x14ac:dyDescent="0.2">
      <c r="B6" s="16"/>
      <c r="C6" s="16"/>
      <c r="D6" s="24"/>
      <c r="E6" s="24"/>
      <c r="F6" s="24"/>
      <c r="G6" s="16"/>
      <c r="H6" s="16"/>
      <c r="I6" s="16"/>
      <c r="J6" s="16"/>
      <c r="K6" s="16"/>
      <c r="X6" s="16"/>
    </row>
    <row r="7" spans="1:258" ht="19.5" customHeight="1" x14ac:dyDescent="0.2">
      <c r="B7" s="124" t="s">
        <v>44</v>
      </c>
      <c r="C7" s="125"/>
      <c r="D7" s="126"/>
      <c r="E7" s="126"/>
      <c r="F7" s="126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7"/>
    </row>
    <row r="8" spans="1:258" customFormat="1" ht="15.75" customHeight="1" x14ac:dyDescent="0.2">
      <c r="A8" s="38"/>
      <c r="B8" s="39" t="s">
        <v>46</v>
      </c>
      <c r="C8" s="40"/>
      <c r="D8" s="40"/>
      <c r="E8" s="40"/>
      <c r="F8" s="40"/>
      <c r="G8" s="40"/>
      <c r="H8" s="40"/>
      <c r="I8" s="40"/>
      <c r="J8" s="40"/>
      <c r="K8" s="40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67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</row>
    <row r="9" spans="1:258" customFormat="1" ht="15.75" customHeight="1" x14ac:dyDescent="0.2">
      <c r="A9" s="38"/>
      <c r="B9" s="43" t="s">
        <v>21</v>
      </c>
      <c r="C9" s="40"/>
      <c r="D9" s="40"/>
      <c r="E9" s="40"/>
      <c r="F9" s="40"/>
      <c r="G9" s="40"/>
      <c r="H9" s="40"/>
      <c r="I9" s="40"/>
      <c r="J9" s="40"/>
      <c r="K9" s="40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67"/>
      <c r="X9" s="42"/>
      <c r="Y9" s="42"/>
      <c r="Z9" s="42"/>
      <c r="AA9" s="70" t="s">
        <v>45</v>
      </c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  <c r="IX9" s="42"/>
    </row>
    <row r="10" spans="1:258" customFormat="1" ht="15.75" customHeight="1" x14ac:dyDescent="0.25">
      <c r="A10" s="38"/>
      <c r="B10" s="44" t="s">
        <v>23</v>
      </c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67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</row>
    <row r="11" spans="1:258" customFormat="1" ht="18" customHeight="1" x14ac:dyDescent="0.2">
      <c r="A11" s="38"/>
      <c r="B11" s="46" t="s">
        <v>31</v>
      </c>
      <c r="C11" s="47"/>
      <c r="D11" s="47"/>
      <c r="E11" s="47"/>
      <c r="F11" s="47"/>
      <c r="G11" s="47"/>
      <c r="H11" s="47"/>
      <c r="I11" s="47"/>
      <c r="J11" s="47"/>
      <c r="K11" s="47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68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  <c r="IW11" s="42"/>
      <c r="IX11" s="42"/>
    </row>
    <row r="12" spans="1:258" customFormat="1" ht="15" x14ac:dyDescent="0.2">
      <c r="A12" s="38"/>
      <c r="B12" s="43" t="s">
        <v>6</v>
      </c>
      <c r="C12" s="40"/>
      <c r="D12" s="40"/>
      <c r="E12" s="40"/>
      <c r="F12" s="40"/>
      <c r="G12" s="40"/>
      <c r="H12" s="40"/>
      <c r="I12" s="40"/>
      <c r="J12" s="40"/>
      <c r="K12" s="40"/>
      <c r="L12" s="45"/>
      <c r="M12" s="45"/>
      <c r="N12" s="41"/>
      <c r="O12" s="41"/>
      <c r="P12" s="41"/>
      <c r="Q12" s="41"/>
      <c r="R12" s="41"/>
      <c r="S12" s="41"/>
      <c r="T12" s="41"/>
      <c r="U12" s="41"/>
      <c r="V12" s="41"/>
      <c r="W12" s="67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</row>
    <row r="13" spans="1:258" customFormat="1" ht="15" x14ac:dyDescent="0.2">
      <c r="A13" s="38"/>
      <c r="B13" s="43" t="s">
        <v>7</v>
      </c>
      <c r="C13" s="40"/>
      <c r="D13" s="40"/>
      <c r="E13" s="40"/>
      <c r="F13" s="40"/>
      <c r="G13" s="40"/>
      <c r="H13" s="40"/>
      <c r="I13" s="40"/>
      <c r="J13" s="40"/>
      <c r="K13" s="40"/>
      <c r="L13" s="45"/>
      <c r="M13" s="45"/>
      <c r="N13" s="41"/>
      <c r="O13" s="41"/>
      <c r="P13" s="41"/>
      <c r="Q13" s="41"/>
      <c r="R13" s="41"/>
      <c r="S13" s="41"/>
      <c r="T13" s="41"/>
      <c r="U13" s="41"/>
      <c r="V13" s="41"/>
      <c r="W13" s="67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  <c r="IX13" s="42"/>
    </row>
    <row r="14" spans="1:258" customFormat="1" ht="15" x14ac:dyDescent="0.2">
      <c r="A14" s="38"/>
      <c r="B14" s="46" t="s">
        <v>8</v>
      </c>
      <c r="C14" s="47"/>
      <c r="D14" s="47"/>
      <c r="E14" s="47"/>
      <c r="F14" s="47"/>
      <c r="G14" s="47"/>
      <c r="H14" s="47"/>
      <c r="I14" s="47"/>
      <c r="J14" s="47"/>
      <c r="K14" s="47"/>
      <c r="L14" s="48"/>
      <c r="M14" s="48"/>
      <c r="N14" s="49"/>
      <c r="O14" s="49"/>
      <c r="P14" s="49"/>
      <c r="Q14" s="49"/>
      <c r="R14" s="49"/>
      <c r="S14" s="49"/>
      <c r="T14" s="49"/>
      <c r="U14" s="49"/>
      <c r="V14" s="49"/>
      <c r="W14" s="68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  <c r="IX14" s="42"/>
    </row>
    <row r="15" spans="1:258" customFormat="1" x14ac:dyDescent="0.2">
      <c r="A15" s="42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  <c r="IX15" s="42"/>
    </row>
    <row r="16" spans="1:258" customFormat="1" ht="27" customHeight="1" x14ac:dyDescent="0.2">
      <c r="A16" s="42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  <c r="IW16" s="42"/>
      <c r="IX16" s="42"/>
    </row>
    <row r="17" spans="2:36" ht="14.25" customHeight="1" x14ac:dyDescent="0.2">
      <c r="B17" s="25" t="s">
        <v>38</v>
      </c>
      <c r="C17" s="26"/>
      <c r="D17" s="26"/>
      <c r="E17" s="26"/>
      <c r="F17" s="26"/>
      <c r="G17" s="26"/>
      <c r="H17" s="26"/>
      <c r="I17" s="26"/>
      <c r="J17" s="26"/>
      <c r="K17" s="26"/>
      <c r="R17" s="8"/>
      <c r="S17" s="8"/>
      <c r="T17" s="8"/>
      <c r="U17" s="8"/>
      <c r="V17" s="8"/>
      <c r="W17" s="10"/>
    </row>
    <row r="18" spans="2:36" s="3" customFormat="1" ht="23.25" customHeight="1" x14ac:dyDescent="0.2">
      <c r="B18" s="69" t="s">
        <v>27</v>
      </c>
      <c r="C18" s="112" t="s">
        <v>36</v>
      </c>
      <c r="D18" s="113"/>
      <c r="E18" s="114"/>
      <c r="F18" s="9" t="s">
        <v>37</v>
      </c>
      <c r="G18" s="61"/>
      <c r="H18" s="61"/>
      <c r="I18" s="61"/>
      <c r="J18" s="61"/>
      <c r="K18" s="62"/>
      <c r="L18" s="128" t="s">
        <v>9</v>
      </c>
      <c r="M18" s="129"/>
      <c r="N18" s="130"/>
      <c r="O18" s="131" t="s">
        <v>13</v>
      </c>
      <c r="P18" s="131" t="s">
        <v>14</v>
      </c>
      <c r="Q18" s="131" t="s">
        <v>15</v>
      </c>
      <c r="R18" s="131" t="s">
        <v>0</v>
      </c>
      <c r="S18" s="131" t="s">
        <v>1</v>
      </c>
      <c r="T18" s="104" t="s">
        <v>10</v>
      </c>
      <c r="U18" s="133" t="s">
        <v>29</v>
      </c>
      <c r="V18" s="133" t="s">
        <v>30</v>
      </c>
      <c r="W18" s="104" t="s">
        <v>11</v>
      </c>
    </row>
    <row r="19" spans="2:36" s="3" customFormat="1" ht="23.25" customHeight="1" x14ac:dyDescent="0.2">
      <c r="B19" s="27" t="s">
        <v>18</v>
      </c>
      <c r="C19" s="7" t="s">
        <v>2</v>
      </c>
      <c r="D19" s="7" t="s">
        <v>3</v>
      </c>
      <c r="E19" s="7" t="s">
        <v>4</v>
      </c>
      <c r="F19" s="28"/>
      <c r="G19" s="28"/>
      <c r="H19" s="28"/>
      <c r="I19" s="28"/>
      <c r="J19" s="28"/>
      <c r="K19" s="28"/>
      <c r="L19" s="29" t="s">
        <v>2</v>
      </c>
      <c r="M19" s="30" t="s">
        <v>3</v>
      </c>
      <c r="N19" s="31" t="s">
        <v>4</v>
      </c>
      <c r="O19" s="132"/>
      <c r="P19" s="132"/>
      <c r="Q19" s="132"/>
      <c r="R19" s="132"/>
      <c r="S19" s="132"/>
      <c r="T19" s="105"/>
      <c r="U19" s="134"/>
      <c r="V19" s="134"/>
      <c r="W19" s="105"/>
    </row>
    <row r="20" spans="2:36" s="6" customFormat="1" ht="14.25" customHeight="1" x14ac:dyDescent="0.2">
      <c r="B20" s="56" t="s">
        <v>33</v>
      </c>
      <c r="C20" s="54">
        <f>0.376177</f>
        <v>0.37617699999999998</v>
      </c>
      <c r="D20" s="54">
        <v>0.36418200000000001</v>
      </c>
      <c r="E20" s="54">
        <v>0.335036</v>
      </c>
      <c r="F20" s="71">
        <v>5.0000000000000001E-3</v>
      </c>
      <c r="G20" s="76"/>
      <c r="H20" s="76"/>
      <c r="I20" s="58"/>
      <c r="J20" s="71"/>
      <c r="K20" s="77"/>
      <c r="L20" s="55">
        <f>C20+$F20</f>
        <v>0.38117699999999999</v>
      </c>
      <c r="M20" s="55">
        <f>D20+$F20</f>
        <v>0.36918200000000001</v>
      </c>
      <c r="N20" s="55">
        <f>E20+$F20</f>
        <v>0.340036</v>
      </c>
      <c r="O20" s="79">
        <v>5.5000000000000003E-4</v>
      </c>
      <c r="P20" s="79">
        <v>7.92E-3</v>
      </c>
      <c r="Q20" s="82" t="s">
        <v>12</v>
      </c>
      <c r="R20" s="85">
        <v>3.8000000000000002E-4</v>
      </c>
      <c r="S20" s="85">
        <v>0</v>
      </c>
      <c r="T20" s="93">
        <f>O20+P20+R20+S20</f>
        <v>8.8500000000000002E-3</v>
      </c>
      <c r="U20" s="96">
        <v>2.8161000000000002E-2</v>
      </c>
      <c r="V20" s="96">
        <v>4.2269999999999999E-3</v>
      </c>
      <c r="W20" s="99">
        <f>U20+V20</f>
        <v>3.2388E-2</v>
      </c>
      <c r="X20" s="3"/>
      <c r="Y20" s="3"/>
      <c r="Z20" s="3"/>
      <c r="AA20" s="3"/>
      <c r="AB20" s="3"/>
      <c r="AC20" s="17"/>
      <c r="AD20" s="17"/>
      <c r="AE20" s="17"/>
      <c r="AF20" s="3"/>
      <c r="AG20" s="3"/>
      <c r="AH20" s="3"/>
      <c r="AI20" s="3"/>
      <c r="AJ20" s="3"/>
    </row>
    <row r="21" spans="2:36" s="3" customFormat="1" ht="14.25" customHeight="1" x14ac:dyDescent="0.2">
      <c r="B21" s="57" t="s">
        <v>34</v>
      </c>
      <c r="C21" s="54">
        <v>0.35426800000000003</v>
      </c>
      <c r="D21" s="54">
        <v>0.35282599999999997</v>
      </c>
      <c r="E21" s="54">
        <v>0.32415699999999997</v>
      </c>
      <c r="F21" s="71"/>
      <c r="G21" s="77"/>
      <c r="H21" s="77"/>
      <c r="I21" s="59"/>
      <c r="J21" s="71"/>
      <c r="K21" s="77"/>
      <c r="L21" s="55">
        <f>C21+$F20</f>
        <v>0.35926800000000003</v>
      </c>
      <c r="M21" s="55">
        <f>D21+$F20</f>
        <v>0.35782599999999998</v>
      </c>
      <c r="N21" s="55">
        <f>E21+$F20</f>
        <v>0.32915699999999998</v>
      </c>
      <c r="O21" s="80"/>
      <c r="P21" s="80"/>
      <c r="Q21" s="83"/>
      <c r="R21" s="86"/>
      <c r="S21" s="86"/>
      <c r="T21" s="94"/>
      <c r="U21" s="97"/>
      <c r="V21" s="97"/>
      <c r="W21" s="100"/>
      <c r="AC21" s="17"/>
      <c r="AD21" s="17"/>
      <c r="AE21" s="17"/>
    </row>
    <row r="22" spans="2:36" s="3" customFormat="1" ht="14.25" customHeight="1" x14ac:dyDescent="0.2">
      <c r="B22" s="57" t="s">
        <v>35</v>
      </c>
      <c r="C22" s="54">
        <v>0.31972200000000001</v>
      </c>
      <c r="D22" s="54">
        <v>0.331895</v>
      </c>
      <c r="E22" s="54">
        <v>0.30459700000000001</v>
      </c>
      <c r="F22" s="72"/>
      <c r="G22" s="78"/>
      <c r="H22" s="78"/>
      <c r="I22" s="60"/>
      <c r="J22" s="72"/>
      <c r="K22" s="78"/>
      <c r="L22" s="55">
        <f>C22+$F20</f>
        <v>0.32472200000000001</v>
      </c>
      <c r="M22" s="55">
        <f>D22+$F20</f>
        <v>0.336895</v>
      </c>
      <c r="N22" s="55">
        <f>E22+$F20</f>
        <v>0.30959700000000001</v>
      </c>
      <c r="O22" s="81"/>
      <c r="P22" s="81"/>
      <c r="Q22" s="84"/>
      <c r="R22" s="87"/>
      <c r="S22" s="87"/>
      <c r="T22" s="95"/>
      <c r="U22" s="98"/>
      <c r="V22" s="98"/>
      <c r="W22" s="101"/>
      <c r="AC22" s="17"/>
      <c r="AD22" s="17"/>
      <c r="AE22" s="17"/>
    </row>
    <row r="23" spans="2:36" s="3" customFormat="1" ht="14.25" customHeight="1" x14ac:dyDescent="0.2">
      <c r="B23" s="32" t="s">
        <v>19</v>
      </c>
      <c r="C23" s="14" t="s">
        <v>12</v>
      </c>
      <c r="D23" s="14" t="s">
        <v>12</v>
      </c>
      <c r="E23" s="14" t="s">
        <v>12</v>
      </c>
      <c r="F23" s="14" t="s">
        <v>12</v>
      </c>
      <c r="G23" s="14"/>
      <c r="H23" s="14"/>
      <c r="I23" s="33"/>
      <c r="J23" s="14"/>
      <c r="K23" s="14"/>
      <c r="L23" s="88" t="s">
        <v>12</v>
      </c>
      <c r="M23" s="89"/>
      <c r="N23" s="90"/>
      <c r="O23" s="63">
        <v>436.88400000000001</v>
      </c>
      <c r="P23" s="15" t="s">
        <v>12</v>
      </c>
      <c r="Q23" s="63">
        <v>222.95099999999999</v>
      </c>
      <c r="R23" s="14" t="s">
        <v>12</v>
      </c>
      <c r="S23" s="64">
        <v>0</v>
      </c>
      <c r="T23" s="35">
        <f>O23+Q23+S23</f>
        <v>659.83500000000004</v>
      </c>
      <c r="U23" s="34">
        <v>243.47399999999999</v>
      </c>
      <c r="V23" s="34">
        <v>315.15960000000001</v>
      </c>
      <c r="W23" s="35">
        <f>U23+V23</f>
        <v>558.6336</v>
      </c>
      <c r="AC23" s="17"/>
      <c r="AD23" s="17"/>
      <c r="AE23" s="17"/>
    </row>
    <row r="24" spans="2:36" s="3" customFormat="1" ht="14.25" customHeight="1" x14ac:dyDescent="0.2">
      <c r="B24" s="32" t="s">
        <v>20</v>
      </c>
      <c r="C24" s="14" t="s">
        <v>12</v>
      </c>
      <c r="D24" s="14" t="s">
        <v>12</v>
      </c>
      <c r="E24" s="14" t="s">
        <v>12</v>
      </c>
      <c r="F24" s="14" t="s">
        <v>12</v>
      </c>
      <c r="G24" s="14"/>
      <c r="H24" s="14"/>
      <c r="I24" s="14"/>
      <c r="J24" s="14"/>
      <c r="K24" s="14"/>
      <c r="L24" s="88" t="s">
        <v>12</v>
      </c>
      <c r="M24" s="89"/>
      <c r="N24" s="90"/>
      <c r="O24" s="63">
        <v>31.791</v>
      </c>
      <c r="P24" s="15" t="s">
        <v>12</v>
      </c>
      <c r="Q24" s="14" t="s">
        <v>12</v>
      </c>
      <c r="R24" s="14" t="s">
        <v>12</v>
      </c>
      <c r="S24" s="14" t="s">
        <v>12</v>
      </c>
      <c r="T24" s="35">
        <f>O24</f>
        <v>31.791</v>
      </c>
      <c r="U24" s="14">
        <v>11.73</v>
      </c>
      <c r="V24" s="14">
        <v>15.184799999999999</v>
      </c>
      <c r="W24" s="35">
        <f>U24+V24</f>
        <v>26.9148</v>
      </c>
      <c r="AC24" s="17"/>
      <c r="AD24" s="17"/>
      <c r="AE24" s="17"/>
    </row>
    <row r="25" spans="2:36" ht="25.5" customHeight="1" x14ac:dyDescent="0.2">
      <c r="B25" s="36" t="s">
        <v>16</v>
      </c>
      <c r="C25" s="19"/>
      <c r="D25" s="19"/>
      <c r="E25" s="19"/>
      <c r="F25" s="19"/>
      <c r="G25" s="19"/>
      <c r="H25" s="19"/>
      <c r="I25" s="19"/>
      <c r="J25" s="19"/>
      <c r="K25" s="19"/>
      <c r="L25" s="91" t="s">
        <v>17</v>
      </c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2"/>
    </row>
    <row r="27" spans="2:36" ht="14.25" customHeight="1" x14ac:dyDescent="0.2">
      <c r="B27" s="25" t="s">
        <v>39</v>
      </c>
      <c r="C27" s="26"/>
      <c r="D27" s="26"/>
      <c r="E27" s="26"/>
      <c r="F27" s="26"/>
      <c r="G27" s="26"/>
      <c r="H27" s="26"/>
      <c r="I27" s="26"/>
      <c r="J27" s="26"/>
      <c r="K27" s="26"/>
    </row>
    <row r="28" spans="2:36" s="3" customFormat="1" ht="23.25" customHeight="1" x14ac:dyDescent="0.2">
      <c r="B28" s="69" t="str">
        <f>B18</f>
        <v>1 gennaio - 31 marzo 2023</v>
      </c>
      <c r="C28" s="112" t="s">
        <v>36</v>
      </c>
      <c r="D28" s="113"/>
      <c r="E28" s="114"/>
      <c r="F28" s="9" t="s">
        <v>37</v>
      </c>
      <c r="G28" s="9"/>
      <c r="H28" s="9"/>
      <c r="I28" s="9"/>
      <c r="J28" s="9"/>
      <c r="K28" s="13"/>
      <c r="L28" s="115" t="s">
        <v>9</v>
      </c>
      <c r="M28" s="116"/>
      <c r="N28" s="117"/>
      <c r="O28" s="118" t="s">
        <v>13</v>
      </c>
      <c r="P28" s="118" t="s">
        <v>14</v>
      </c>
      <c r="Q28" s="118" t="s">
        <v>15</v>
      </c>
      <c r="R28" s="120" t="s">
        <v>0</v>
      </c>
      <c r="S28" s="120" t="s">
        <v>1</v>
      </c>
      <c r="T28" s="104" t="s">
        <v>10</v>
      </c>
      <c r="U28" s="122" t="s">
        <v>42</v>
      </c>
      <c r="V28" s="122" t="s">
        <v>43</v>
      </c>
      <c r="W28" s="104" t="s">
        <v>11</v>
      </c>
    </row>
    <row r="29" spans="2:36" s="3" customFormat="1" ht="23.25" customHeight="1" x14ac:dyDescent="0.2">
      <c r="B29" s="27" t="s">
        <v>18</v>
      </c>
      <c r="C29" s="7" t="s">
        <v>2</v>
      </c>
      <c r="D29" s="7" t="s">
        <v>3</v>
      </c>
      <c r="E29" s="7" t="s">
        <v>4</v>
      </c>
      <c r="F29" s="28"/>
      <c r="G29" s="28"/>
      <c r="H29" s="28"/>
      <c r="I29" s="28"/>
      <c r="J29" s="28"/>
      <c r="K29" s="28"/>
      <c r="L29" s="29" t="s">
        <v>2</v>
      </c>
      <c r="M29" s="30" t="s">
        <v>3</v>
      </c>
      <c r="N29" s="31" t="s">
        <v>4</v>
      </c>
      <c r="O29" s="119"/>
      <c r="P29" s="119"/>
      <c r="Q29" s="119"/>
      <c r="R29" s="121"/>
      <c r="S29" s="121"/>
      <c r="T29" s="105"/>
      <c r="U29" s="123"/>
      <c r="V29" s="123"/>
      <c r="W29" s="105"/>
    </row>
    <row r="30" spans="2:36" s="6" customFormat="1" ht="14.25" customHeight="1" x14ac:dyDescent="0.2">
      <c r="B30" s="56" t="str">
        <f>B20</f>
        <v>gennaio 2023</v>
      </c>
      <c r="C30" s="11">
        <f>IF(C20=0,"",C20)</f>
        <v>0.37617699999999998</v>
      </c>
      <c r="D30" s="11">
        <f t="shared" ref="D30:E30" si="0">IF(D20=0,"",D20)</f>
        <v>0.36418200000000001</v>
      </c>
      <c r="E30" s="11">
        <f t="shared" si="0"/>
        <v>0.335036</v>
      </c>
      <c r="F30" s="71">
        <f>IF(F20=0,"",F20)</f>
        <v>5.0000000000000001E-3</v>
      </c>
      <c r="G30" s="76"/>
      <c r="H30" s="76"/>
      <c r="I30" s="58"/>
      <c r="J30" s="73"/>
      <c r="K30" s="77"/>
      <c r="L30" s="55">
        <f>C30+$F30</f>
        <v>0.38117699999999999</v>
      </c>
      <c r="M30" s="55">
        <f>D30+$F30</f>
        <v>0.36918200000000001</v>
      </c>
      <c r="N30" s="55">
        <f>E30+$F30</f>
        <v>0.340036</v>
      </c>
      <c r="O30" s="79">
        <v>4.8999999999999998E-4</v>
      </c>
      <c r="P30" s="79">
        <v>7.92E-3</v>
      </c>
      <c r="Q30" s="82" t="s">
        <v>12</v>
      </c>
      <c r="R30" s="85">
        <v>3.8000000000000002E-4</v>
      </c>
      <c r="S30" s="85">
        <v>0</v>
      </c>
      <c r="T30" s="93">
        <f>O30+P30+R30+S30</f>
        <v>8.7900000000000009E-3</v>
      </c>
      <c r="U30" s="96">
        <v>2.8139000000000001E-2</v>
      </c>
      <c r="V30" s="96">
        <v>4.1980000000000003E-3</v>
      </c>
      <c r="W30" s="99">
        <f>U30+V30</f>
        <v>3.2337000000000005E-2</v>
      </c>
      <c r="X30" s="3"/>
      <c r="Y30" s="3"/>
      <c r="Z30" s="3"/>
      <c r="AA30" s="3"/>
      <c r="AB30" s="17"/>
      <c r="AC30" s="17"/>
      <c r="AD30" s="17"/>
      <c r="AE30" s="3"/>
      <c r="AF30" s="3"/>
      <c r="AG30" s="3"/>
      <c r="AH30" s="3"/>
      <c r="AI30" s="3"/>
      <c r="AJ30" s="3"/>
    </row>
    <row r="31" spans="2:36" s="3" customFormat="1" ht="14.25" customHeight="1" x14ac:dyDescent="0.2">
      <c r="B31" s="56" t="str">
        <f>B21</f>
        <v>febbraio 2023</v>
      </c>
      <c r="C31" s="11">
        <f t="shared" ref="C31:E31" si="1">IF(C21=0,"",C21)</f>
        <v>0.35426800000000003</v>
      </c>
      <c r="D31" s="11">
        <f t="shared" si="1"/>
        <v>0.35282599999999997</v>
      </c>
      <c r="E31" s="11">
        <f t="shared" si="1"/>
        <v>0.32415699999999997</v>
      </c>
      <c r="F31" s="71"/>
      <c r="G31" s="77"/>
      <c r="H31" s="77"/>
      <c r="I31" s="59"/>
      <c r="J31" s="73"/>
      <c r="K31" s="77"/>
      <c r="L31" s="55">
        <f>C31+$F30</f>
        <v>0.35926800000000003</v>
      </c>
      <c r="M31" s="55">
        <f>D31+$F30</f>
        <v>0.35782599999999998</v>
      </c>
      <c r="N31" s="55">
        <f>E31+$F30</f>
        <v>0.32915699999999998</v>
      </c>
      <c r="O31" s="80"/>
      <c r="P31" s="80"/>
      <c r="Q31" s="83"/>
      <c r="R31" s="86"/>
      <c r="S31" s="86"/>
      <c r="T31" s="94"/>
      <c r="U31" s="97"/>
      <c r="V31" s="97"/>
      <c r="W31" s="100"/>
      <c r="AB31" s="17"/>
      <c r="AC31" s="17"/>
      <c r="AD31" s="17"/>
    </row>
    <row r="32" spans="2:36" s="3" customFormat="1" ht="14.25" customHeight="1" x14ac:dyDescent="0.2">
      <c r="B32" s="56" t="str">
        <f>B22</f>
        <v>marzo 2023</v>
      </c>
      <c r="C32" s="11">
        <f t="shared" ref="C32:E32" si="2">IF(C22=0,"",C22)</f>
        <v>0.31972200000000001</v>
      </c>
      <c r="D32" s="11">
        <f t="shared" si="2"/>
        <v>0.331895</v>
      </c>
      <c r="E32" s="11">
        <f t="shared" si="2"/>
        <v>0.30459700000000001</v>
      </c>
      <c r="F32" s="72"/>
      <c r="G32" s="78"/>
      <c r="H32" s="78"/>
      <c r="I32" s="60"/>
      <c r="J32" s="74"/>
      <c r="K32" s="78"/>
      <c r="L32" s="55">
        <f>C32+$F30</f>
        <v>0.32472200000000001</v>
      </c>
      <c r="M32" s="55">
        <f>D32+$F30</f>
        <v>0.336895</v>
      </c>
      <c r="N32" s="55">
        <f>E32+$F30</f>
        <v>0.30959700000000001</v>
      </c>
      <c r="O32" s="81"/>
      <c r="P32" s="81"/>
      <c r="Q32" s="84"/>
      <c r="R32" s="87"/>
      <c r="S32" s="87"/>
      <c r="T32" s="95"/>
      <c r="U32" s="98"/>
      <c r="V32" s="98"/>
      <c r="W32" s="101"/>
      <c r="AB32" s="17"/>
      <c r="AC32" s="17"/>
      <c r="AD32" s="17"/>
    </row>
    <row r="33" spans="1:258" s="3" customFormat="1" ht="14.25" customHeight="1" x14ac:dyDescent="0.2">
      <c r="B33" s="32" t="s">
        <v>19</v>
      </c>
      <c r="C33" s="14" t="str">
        <f t="shared" ref="C33:F33" si="3">C23</f>
        <v xml:space="preserve">- </v>
      </c>
      <c r="D33" s="14" t="str">
        <f t="shared" si="3"/>
        <v xml:space="preserve">- </v>
      </c>
      <c r="E33" s="14" t="str">
        <f t="shared" si="3"/>
        <v xml:space="preserve">- </v>
      </c>
      <c r="F33" s="14" t="str">
        <f t="shared" si="3"/>
        <v xml:space="preserve">- </v>
      </c>
      <c r="G33" s="33"/>
      <c r="H33" s="33"/>
      <c r="I33" s="33"/>
      <c r="J33" s="14"/>
      <c r="K33" s="14"/>
      <c r="L33" s="88" t="s">
        <v>12</v>
      </c>
      <c r="M33" s="89"/>
      <c r="N33" s="90"/>
      <c r="O33" s="63">
        <v>393.19549999999998</v>
      </c>
      <c r="P33" s="15" t="s">
        <v>12</v>
      </c>
      <c r="Q33" s="63">
        <v>222.95099999999999</v>
      </c>
      <c r="R33" s="14" t="s">
        <v>12</v>
      </c>
      <c r="S33" s="64">
        <v>0</v>
      </c>
      <c r="T33" s="35">
        <f>O33+Q33+S33</f>
        <v>616.14649999999995</v>
      </c>
      <c r="U33" s="34">
        <v>227.35319999999999</v>
      </c>
      <c r="V33" s="34">
        <v>294.29399999999998</v>
      </c>
      <c r="W33" s="35">
        <f>U33+V33</f>
        <v>521.6472</v>
      </c>
      <c r="AB33" s="17"/>
      <c r="AC33" s="17"/>
      <c r="AD33" s="17"/>
    </row>
    <row r="34" spans="1:258" s="3" customFormat="1" ht="14.25" customHeight="1" x14ac:dyDescent="0.2">
      <c r="B34" s="32" t="s">
        <v>20</v>
      </c>
      <c r="C34" s="14" t="str">
        <f t="shared" ref="C34:F34" si="4">C24</f>
        <v xml:space="preserve">- </v>
      </c>
      <c r="D34" s="14" t="str">
        <f t="shared" si="4"/>
        <v xml:space="preserve">- </v>
      </c>
      <c r="E34" s="14" t="str">
        <f t="shared" si="4"/>
        <v xml:space="preserve">- </v>
      </c>
      <c r="F34" s="14" t="str">
        <f t="shared" si="4"/>
        <v xml:space="preserve">- </v>
      </c>
      <c r="G34" s="14"/>
      <c r="H34" s="14"/>
      <c r="I34" s="14"/>
      <c r="J34" s="14"/>
      <c r="K34" s="14"/>
      <c r="L34" s="88" t="s">
        <v>12</v>
      </c>
      <c r="M34" s="89"/>
      <c r="N34" s="90"/>
      <c r="O34" s="65">
        <v>28.546900000000001</v>
      </c>
      <c r="P34" s="15" t="s">
        <v>12</v>
      </c>
      <c r="Q34" s="14" t="s">
        <v>12</v>
      </c>
      <c r="R34" s="14" t="s">
        <v>12</v>
      </c>
      <c r="S34" s="14" t="s">
        <v>12</v>
      </c>
      <c r="T34" s="35">
        <f>O34</f>
        <v>28.546900000000001</v>
      </c>
      <c r="U34" s="14">
        <v>10.5336</v>
      </c>
      <c r="V34" s="14">
        <v>13.6356</v>
      </c>
      <c r="W34" s="35">
        <f>U34+V34</f>
        <v>24.1692</v>
      </c>
      <c r="AB34" s="17"/>
      <c r="AC34" s="17"/>
      <c r="AD34" s="17"/>
    </row>
    <row r="35" spans="1:258" ht="25.5" customHeight="1" x14ac:dyDescent="0.2">
      <c r="B35" s="36" t="s">
        <v>16</v>
      </c>
      <c r="C35" s="19"/>
      <c r="D35" s="19"/>
      <c r="E35" s="19"/>
      <c r="F35" s="19"/>
      <c r="G35" s="19"/>
      <c r="H35" s="19"/>
      <c r="I35" s="19"/>
      <c r="J35" s="19"/>
      <c r="K35" s="19"/>
      <c r="L35" s="91" t="s">
        <v>17</v>
      </c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2"/>
    </row>
    <row r="36" spans="1:258" x14ac:dyDescent="0.2">
      <c r="W36" s="10"/>
    </row>
    <row r="37" spans="1:258" ht="14.25" customHeight="1" x14ac:dyDescent="0.2">
      <c r="B37" s="25" t="s">
        <v>40</v>
      </c>
      <c r="C37" s="26"/>
      <c r="D37" s="26"/>
      <c r="E37" s="26"/>
      <c r="F37" s="26"/>
      <c r="G37" s="26"/>
      <c r="H37" s="26"/>
      <c r="I37" s="26"/>
      <c r="J37" s="26"/>
      <c r="K37" s="26"/>
    </row>
    <row r="38" spans="1:258" s="3" customFormat="1" ht="23.25" customHeight="1" x14ac:dyDescent="0.2">
      <c r="B38" s="69" t="str">
        <f>B28</f>
        <v>1 gennaio - 31 marzo 2023</v>
      </c>
      <c r="C38" s="112" t="s">
        <v>36</v>
      </c>
      <c r="D38" s="113"/>
      <c r="E38" s="114"/>
      <c r="F38" s="9" t="s">
        <v>37</v>
      </c>
      <c r="G38" s="9"/>
      <c r="H38" s="9"/>
      <c r="I38" s="9"/>
      <c r="J38" s="9"/>
      <c r="K38" s="13"/>
      <c r="L38" s="115" t="s">
        <v>9</v>
      </c>
      <c r="M38" s="116"/>
      <c r="N38" s="117"/>
      <c r="O38" s="118" t="s">
        <v>13</v>
      </c>
      <c r="P38" s="118" t="s">
        <v>14</v>
      </c>
      <c r="Q38" s="118" t="s">
        <v>15</v>
      </c>
      <c r="R38" s="120" t="s">
        <v>0</v>
      </c>
      <c r="S38" s="120" t="s">
        <v>1</v>
      </c>
      <c r="T38" s="104" t="s">
        <v>10</v>
      </c>
      <c r="U38" s="102" t="s">
        <v>25</v>
      </c>
      <c r="V38" s="102" t="s">
        <v>26</v>
      </c>
      <c r="W38" s="104" t="s">
        <v>11</v>
      </c>
    </row>
    <row r="39" spans="1:258" s="3" customFormat="1" ht="23.25" customHeight="1" x14ac:dyDescent="0.2">
      <c r="B39" s="27" t="s">
        <v>18</v>
      </c>
      <c r="C39" s="7" t="s">
        <v>2</v>
      </c>
      <c r="D39" s="7" t="s">
        <v>3</v>
      </c>
      <c r="E39" s="7" t="s">
        <v>4</v>
      </c>
      <c r="F39" s="28"/>
      <c r="G39" s="28"/>
      <c r="H39" s="28"/>
      <c r="I39" s="28"/>
      <c r="J39" s="28"/>
      <c r="K39" s="28"/>
      <c r="L39" s="29" t="s">
        <v>2</v>
      </c>
      <c r="M39" s="30" t="s">
        <v>3</v>
      </c>
      <c r="N39" s="31" t="s">
        <v>4</v>
      </c>
      <c r="O39" s="119"/>
      <c r="P39" s="119"/>
      <c r="Q39" s="119"/>
      <c r="R39" s="121"/>
      <c r="S39" s="121"/>
      <c r="T39" s="105"/>
      <c r="U39" s="103"/>
      <c r="V39" s="103"/>
      <c r="W39" s="105"/>
    </row>
    <row r="40" spans="1:258" s="6" customFormat="1" ht="14.25" customHeight="1" x14ac:dyDescent="0.2">
      <c r="B40" s="56" t="str">
        <f>B30</f>
        <v>gennaio 2023</v>
      </c>
      <c r="C40" s="11">
        <f>IF(C30=0,"",C30)</f>
        <v>0.37617699999999998</v>
      </c>
      <c r="D40" s="11">
        <f t="shared" ref="D40:E40" si="5">IF(D30=0,"",D30)</f>
        <v>0.36418200000000001</v>
      </c>
      <c r="E40" s="11">
        <f t="shared" si="5"/>
        <v>0.335036</v>
      </c>
      <c r="F40" s="71">
        <f>IF(F30=0,"",F30)</f>
        <v>5.0000000000000001E-3</v>
      </c>
      <c r="G40" s="76"/>
      <c r="H40" s="76"/>
      <c r="I40" s="58"/>
      <c r="J40" s="73"/>
      <c r="K40" s="77"/>
      <c r="L40" s="55">
        <f>C40+$F40</f>
        <v>0.38117699999999999</v>
      </c>
      <c r="M40" s="55">
        <f>D40+$F40</f>
        <v>0.36918200000000001</v>
      </c>
      <c r="N40" s="55">
        <f>E40+$F40</f>
        <v>0.340036</v>
      </c>
      <c r="O40" s="79">
        <v>4.3999999999999996E-4</v>
      </c>
      <c r="P40" s="79">
        <v>7.92E-3</v>
      </c>
      <c r="Q40" s="82" t="s">
        <v>12</v>
      </c>
      <c r="R40" s="85">
        <v>3.8000000000000002E-4</v>
      </c>
      <c r="S40" s="85">
        <v>0</v>
      </c>
      <c r="T40" s="93">
        <f>O40+P40+R40+S40</f>
        <v>8.7399999999999995E-3</v>
      </c>
      <c r="U40" s="106">
        <v>2.8121E-2</v>
      </c>
      <c r="V40" s="106">
        <v>4.1739999999999998E-3</v>
      </c>
      <c r="W40" s="109">
        <f>U40+V40</f>
        <v>3.2294999999999997E-2</v>
      </c>
      <c r="X40" s="3"/>
      <c r="Y40" s="3"/>
      <c r="Z40" s="3"/>
      <c r="AA40" s="3"/>
      <c r="AB40" s="18"/>
      <c r="AC40" s="18"/>
      <c r="AD40" s="18"/>
      <c r="AE40" s="3"/>
      <c r="AF40" s="3"/>
      <c r="AG40" s="3"/>
      <c r="AH40" s="3"/>
      <c r="AI40" s="3"/>
      <c r="AJ40" s="3"/>
    </row>
    <row r="41" spans="1:258" s="3" customFormat="1" ht="14.25" customHeight="1" x14ac:dyDescent="0.2">
      <c r="B41" s="56" t="str">
        <f>B31</f>
        <v>febbraio 2023</v>
      </c>
      <c r="C41" s="11">
        <f t="shared" ref="C41:E41" si="6">IF(C31=0,"",C31)</f>
        <v>0.35426800000000003</v>
      </c>
      <c r="D41" s="11">
        <f t="shared" si="6"/>
        <v>0.35282599999999997</v>
      </c>
      <c r="E41" s="11">
        <f t="shared" si="6"/>
        <v>0.32415699999999997</v>
      </c>
      <c r="F41" s="71"/>
      <c r="G41" s="77"/>
      <c r="H41" s="77"/>
      <c r="I41" s="59"/>
      <c r="J41" s="73"/>
      <c r="K41" s="77"/>
      <c r="L41" s="55">
        <f>C41+$F40</f>
        <v>0.35926800000000003</v>
      </c>
      <c r="M41" s="55">
        <f>D41+$F40</f>
        <v>0.35782599999999998</v>
      </c>
      <c r="N41" s="55">
        <f>E41+$F40</f>
        <v>0.32915699999999998</v>
      </c>
      <c r="O41" s="80"/>
      <c r="P41" s="80"/>
      <c r="Q41" s="83"/>
      <c r="R41" s="86"/>
      <c r="S41" s="86"/>
      <c r="T41" s="94"/>
      <c r="U41" s="107"/>
      <c r="V41" s="107"/>
      <c r="W41" s="110"/>
      <c r="AB41" s="18"/>
      <c r="AC41" s="18"/>
      <c r="AD41" s="18"/>
    </row>
    <row r="42" spans="1:258" s="3" customFormat="1" ht="14.25" customHeight="1" x14ac:dyDescent="0.2">
      <c r="B42" s="56" t="str">
        <f>B32</f>
        <v>marzo 2023</v>
      </c>
      <c r="C42" s="11">
        <f t="shared" ref="C42:E42" si="7">IF(C32=0,"",C32)</f>
        <v>0.31972200000000001</v>
      </c>
      <c r="D42" s="11">
        <f t="shared" si="7"/>
        <v>0.331895</v>
      </c>
      <c r="E42" s="11">
        <f t="shared" si="7"/>
        <v>0.30459700000000001</v>
      </c>
      <c r="F42" s="72"/>
      <c r="G42" s="78"/>
      <c r="H42" s="78"/>
      <c r="I42" s="60"/>
      <c r="J42" s="74"/>
      <c r="K42" s="78"/>
      <c r="L42" s="55">
        <f>C42+$F40</f>
        <v>0.32472200000000001</v>
      </c>
      <c r="M42" s="55">
        <f>D42+$F40</f>
        <v>0.336895</v>
      </c>
      <c r="N42" s="55">
        <f>E42+$F40</f>
        <v>0.30959700000000001</v>
      </c>
      <c r="O42" s="81"/>
      <c r="P42" s="81"/>
      <c r="Q42" s="84"/>
      <c r="R42" s="87"/>
      <c r="S42" s="87"/>
      <c r="T42" s="95"/>
      <c r="U42" s="108"/>
      <c r="V42" s="108"/>
      <c r="W42" s="111"/>
      <c r="AB42" s="18"/>
      <c r="AC42" s="18"/>
      <c r="AD42" s="18"/>
    </row>
    <row r="43" spans="1:258" s="3" customFormat="1" ht="14.25" customHeight="1" x14ac:dyDescent="0.2">
      <c r="B43" s="32" t="s">
        <v>19</v>
      </c>
      <c r="C43" s="14" t="str">
        <f t="shared" ref="C43:F43" si="8">C33</f>
        <v xml:space="preserve">- </v>
      </c>
      <c r="D43" s="14" t="str">
        <f t="shared" si="8"/>
        <v xml:space="preserve">- </v>
      </c>
      <c r="E43" s="14" t="str">
        <f t="shared" si="8"/>
        <v xml:space="preserve">- </v>
      </c>
      <c r="F43" s="14" t="str">
        <f t="shared" si="8"/>
        <v xml:space="preserve">- </v>
      </c>
      <c r="G43" s="33"/>
      <c r="H43" s="33"/>
      <c r="I43" s="33"/>
      <c r="J43" s="14"/>
      <c r="K43" s="14"/>
      <c r="L43" s="88" t="s">
        <v>12</v>
      </c>
      <c r="M43" s="89"/>
      <c r="N43" s="90"/>
      <c r="O43" s="63">
        <v>379.89909999999998</v>
      </c>
      <c r="P43" s="15" t="s">
        <v>12</v>
      </c>
      <c r="Q43" s="63">
        <v>222.95099999999999</v>
      </c>
      <c r="R43" s="14" t="s">
        <v>12</v>
      </c>
      <c r="S43" s="66">
        <v>0</v>
      </c>
      <c r="T43" s="35">
        <f>O43+Q43+S43</f>
        <v>602.8501</v>
      </c>
      <c r="U43" s="37">
        <v>222.44759999999999</v>
      </c>
      <c r="V43" s="37">
        <v>287.94240000000002</v>
      </c>
      <c r="W43" s="35">
        <f>U43+V43</f>
        <v>510.39</v>
      </c>
      <c r="AB43" s="18"/>
      <c r="AC43" s="18"/>
      <c r="AD43" s="18"/>
    </row>
    <row r="44" spans="1:258" s="3" customFormat="1" ht="14.25" customHeight="1" x14ac:dyDescent="0.2">
      <c r="B44" s="32" t="s">
        <v>20</v>
      </c>
      <c r="C44" s="14" t="str">
        <f t="shared" ref="C44:F44" si="9">C34</f>
        <v xml:space="preserve">- </v>
      </c>
      <c r="D44" s="14" t="str">
        <f t="shared" si="9"/>
        <v xml:space="preserve">- </v>
      </c>
      <c r="E44" s="14" t="str">
        <f t="shared" si="9"/>
        <v xml:space="preserve">- </v>
      </c>
      <c r="F44" s="14" t="str">
        <f t="shared" si="9"/>
        <v xml:space="preserve">- </v>
      </c>
      <c r="G44" s="14"/>
      <c r="H44" s="14"/>
      <c r="I44" s="14"/>
      <c r="J44" s="14"/>
      <c r="K44" s="14"/>
      <c r="L44" s="88" t="s">
        <v>12</v>
      </c>
      <c r="M44" s="89"/>
      <c r="N44" s="90"/>
      <c r="O44" s="63">
        <v>25.043500000000002</v>
      </c>
      <c r="P44" s="15" t="s">
        <v>12</v>
      </c>
      <c r="Q44" s="14" t="s">
        <v>12</v>
      </c>
      <c r="R44" s="14" t="s">
        <v>12</v>
      </c>
      <c r="S44" s="14" t="s">
        <v>12</v>
      </c>
      <c r="T44" s="35">
        <f>O44</f>
        <v>25.043500000000002</v>
      </c>
      <c r="U44" s="14">
        <v>9.2411999999999992</v>
      </c>
      <c r="V44" s="14">
        <v>11.961600000000001</v>
      </c>
      <c r="W44" s="35">
        <f>U44+V44</f>
        <v>21.2028</v>
      </c>
      <c r="AB44" s="18"/>
      <c r="AC44" s="18"/>
      <c r="AD44" s="18"/>
    </row>
    <row r="45" spans="1:258" ht="25.5" customHeight="1" x14ac:dyDescent="0.2">
      <c r="B45" s="36" t="s">
        <v>16</v>
      </c>
      <c r="C45" s="19"/>
      <c r="D45" s="19"/>
      <c r="E45" s="19"/>
      <c r="F45" s="19"/>
      <c r="G45" s="19"/>
      <c r="H45" s="19"/>
      <c r="I45" s="19"/>
      <c r="J45" s="19"/>
      <c r="K45" s="19"/>
      <c r="L45" s="91" t="s">
        <v>17</v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2"/>
    </row>
    <row r="47" spans="1:258" customFormat="1" ht="14.25" customHeight="1" x14ac:dyDescent="0.2">
      <c r="A47" s="42"/>
      <c r="B47" s="52" t="s">
        <v>24</v>
      </c>
      <c r="C47" s="52"/>
      <c r="D47" s="52"/>
      <c r="E47" s="52"/>
      <c r="F47" s="52"/>
      <c r="G47" s="52"/>
      <c r="H47" s="52"/>
      <c r="I47" s="52"/>
      <c r="J47" s="52"/>
      <c r="K47" s="5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  <c r="IW47" s="42"/>
      <c r="IX47" s="42"/>
    </row>
    <row r="48" spans="1:258" x14ac:dyDescent="0.2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</row>
  </sheetData>
  <mergeCells count="86">
    <mergeCell ref="W20:W22"/>
    <mergeCell ref="G20:G22"/>
    <mergeCell ref="H20:H22"/>
    <mergeCell ref="K20:K22"/>
    <mergeCell ref="O20:O22"/>
    <mergeCell ref="P20:P22"/>
    <mergeCell ref="Q20:Q22"/>
    <mergeCell ref="R20:R22"/>
    <mergeCell ref="S20:S22"/>
    <mergeCell ref="T20:T22"/>
    <mergeCell ref="B7:W7"/>
    <mergeCell ref="C18:E18"/>
    <mergeCell ref="L18:N18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U20:U22"/>
    <mergeCell ref="V20:V22"/>
    <mergeCell ref="L23:N23"/>
    <mergeCell ref="L24:N24"/>
    <mergeCell ref="L25:W25"/>
    <mergeCell ref="C28:E28"/>
    <mergeCell ref="L28:N28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K30:K32"/>
    <mergeCell ref="O30:O32"/>
    <mergeCell ref="P30:P32"/>
    <mergeCell ref="Q30:Q32"/>
    <mergeCell ref="R30:R32"/>
    <mergeCell ref="C38:E38"/>
    <mergeCell ref="L38:N38"/>
    <mergeCell ref="O38:O39"/>
    <mergeCell ref="P38:P39"/>
    <mergeCell ref="Q38:Q39"/>
    <mergeCell ref="L35:W35"/>
    <mergeCell ref="V38:V39"/>
    <mergeCell ref="W38:W39"/>
    <mergeCell ref="V40:V42"/>
    <mergeCell ref="W40:W42"/>
    <mergeCell ref="U40:U42"/>
    <mergeCell ref="R38:R39"/>
    <mergeCell ref="S38:S39"/>
    <mergeCell ref="T38:T39"/>
    <mergeCell ref="U38:U39"/>
    <mergeCell ref="U30:U32"/>
    <mergeCell ref="V30:V32"/>
    <mergeCell ref="W30:W32"/>
    <mergeCell ref="L33:N33"/>
    <mergeCell ref="L34:N34"/>
    <mergeCell ref="S30:S32"/>
    <mergeCell ref="T30:T32"/>
    <mergeCell ref="B48:W48"/>
    <mergeCell ref="G40:G42"/>
    <mergeCell ref="H40:H42"/>
    <mergeCell ref="K40:K42"/>
    <mergeCell ref="O40:O42"/>
    <mergeCell ref="P40:P42"/>
    <mergeCell ref="Q40:Q42"/>
    <mergeCell ref="R40:R42"/>
    <mergeCell ref="S40:S42"/>
    <mergeCell ref="L43:N43"/>
    <mergeCell ref="L44:N44"/>
    <mergeCell ref="L45:W45"/>
    <mergeCell ref="T40:T42"/>
    <mergeCell ref="F20:F22"/>
    <mergeCell ref="F30:F32"/>
    <mergeCell ref="F40:F42"/>
    <mergeCell ref="J20:J22"/>
    <mergeCell ref="J30:J32"/>
    <mergeCell ref="J40:J42"/>
    <mergeCell ref="G30:G32"/>
    <mergeCell ref="H30:H32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gennaio 2023</vt:lpstr>
      <vt:lpstr>'da 1 gennaio 2023'!Area_stampa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2023-05-15T15:10:00Z</dcterms:modified>
</cp:coreProperties>
</file>