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80"/>
  </bookViews>
  <sheets>
    <sheet name="usi diversi MT" sheetId="3" r:id="rId1"/>
  </sheets>
  <calcPr calcId="145621"/>
</workbook>
</file>

<file path=xl/calcChain.xml><?xml version="1.0" encoding="utf-8"?>
<calcChain xmlns="http://schemas.openxmlformats.org/spreadsheetml/2006/main">
  <c r="AQ20" i="3" l="1"/>
  <c r="AQ19" i="3"/>
  <c r="AQ18" i="3"/>
  <c r="AK18" i="3"/>
  <c r="AK19" i="3" s="1"/>
  <c r="AS18" i="3"/>
  <c r="AR18" i="3"/>
  <c r="AM18" i="3"/>
  <c r="AS17" i="3"/>
  <c r="AS16" i="3"/>
  <c r="AS15" i="3"/>
  <c r="AM15" i="3"/>
  <c r="AM16" i="3" s="1"/>
  <c r="AK15" i="3"/>
  <c r="AK16" i="3" s="1"/>
  <c r="AQ15" i="3"/>
  <c r="AJ15" i="3"/>
  <c r="AL15" i="3"/>
  <c r="AN14" i="3"/>
  <c r="AR13" i="3"/>
  <c r="AP13" i="3"/>
  <c r="AS12" i="3"/>
  <c r="AM12" i="3"/>
  <c r="AM13" i="3" s="1"/>
  <c r="AK12" i="3"/>
  <c r="AK14" i="3" s="1"/>
  <c r="AS13" i="3"/>
  <c r="AQ12" i="3"/>
  <c r="AP12" i="3"/>
  <c r="AL12" i="3"/>
  <c r="AK13" i="3" l="1"/>
  <c r="AO16" i="3"/>
  <c r="AO19" i="3"/>
  <c r="AO17" i="3"/>
  <c r="AO20" i="3"/>
  <c r="AQ17" i="3"/>
  <c r="AP17" i="3"/>
  <c r="AP20" i="3"/>
  <c r="AL13" i="3"/>
  <c r="AL14" i="3"/>
  <c r="AR14" i="3"/>
  <c r="AS14" i="3"/>
  <c r="AN16" i="3"/>
  <c r="AN19" i="3"/>
  <c r="AQ13" i="3"/>
  <c r="AN15" i="3"/>
  <c r="AN18" i="3"/>
  <c r="AL17" i="3"/>
  <c r="AL16" i="3"/>
  <c r="AM19" i="3"/>
  <c r="AM20" i="3"/>
  <c r="AO15" i="3"/>
  <c r="AO18" i="3"/>
  <c r="AJ16" i="3"/>
  <c r="AJ17" i="3"/>
  <c r="AO14" i="3"/>
  <c r="AM17" i="3"/>
  <c r="AK20" i="3"/>
  <c r="AO13" i="3"/>
  <c r="AP14" i="3"/>
  <c r="AJ18" i="3"/>
  <c r="AN13" i="3"/>
  <c r="AN12" i="3"/>
  <c r="AO12" i="3"/>
  <c r="AL18" i="3"/>
  <c r="AQ16" i="3"/>
  <c r="AR17" i="3"/>
  <c r="AR12" i="3"/>
  <c r="AR16" i="3"/>
  <c r="AR20" i="3"/>
  <c r="AR15" i="3"/>
  <c r="AR19" i="3"/>
  <c r="AS20" i="3"/>
  <c r="AS19" i="3"/>
  <c r="AJ12" i="3"/>
  <c r="AM14" i="3"/>
  <c r="AK17" i="3"/>
  <c r="AL19" i="3" l="1"/>
  <c r="AL20" i="3"/>
  <c r="AP16" i="3"/>
  <c r="AP19" i="3"/>
  <c r="AN20" i="3"/>
  <c r="AN17" i="3"/>
  <c r="AQ14" i="3"/>
  <c r="AP15" i="3"/>
  <c r="AP18" i="3"/>
  <c r="AJ20" i="3"/>
  <c r="AJ19" i="3"/>
  <c r="AJ14" i="3"/>
  <c r="AJ13" i="3"/>
</calcChain>
</file>

<file path=xl/sharedStrings.xml><?xml version="1.0" encoding="utf-8"?>
<sst xmlns="http://schemas.openxmlformats.org/spreadsheetml/2006/main" count="102" uniqueCount="63">
  <si>
    <t>Tabella n° 6</t>
  </si>
  <si>
    <t>TARIFFE PER USI DIVERSI DALLE ABITAZIONI IN MEDIA TENSIONE</t>
  </si>
  <si>
    <t>TRASPORTO E GESTIONE DEL CONTATORE</t>
  </si>
  <si>
    <t>MATERIA ENERGIA</t>
  </si>
  <si>
    <t>ONERI DI SISTEMA</t>
  </si>
  <si>
    <t>Trasporto e gestione del contatore</t>
  </si>
  <si>
    <t>Materia energia</t>
  </si>
  <si>
    <t>Oneri di sistema</t>
  </si>
  <si>
    <t>Tariffa</t>
  </si>
  <si>
    <t>dettaglio tariffa</t>
  </si>
  <si>
    <t>PED</t>
  </si>
  <si>
    <t>PPE</t>
  </si>
  <si>
    <r>
      <t>DISP</t>
    </r>
    <r>
      <rPr>
        <b/>
        <vertAlign val="subscript"/>
        <sz val="10"/>
        <rFont val="Arial"/>
        <family val="2"/>
      </rPr>
      <t xml:space="preserve">BT </t>
    </r>
    <r>
      <rPr>
        <b/>
        <vertAlign val="superscript"/>
        <sz val="10"/>
        <rFont val="Arial"/>
        <family val="2"/>
      </rPr>
      <t>1</t>
    </r>
  </si>
  <si>
    <t>Alfa1</t>
  </si>
  <si>
    <t>Alfa2</t>
  </si>
  <si>
    <t>Alfa3</t>
  </si>
  <si>
    <r>
      <t>TRAS</t>
    </r>
    <r>
      <rPr>
        <b/>
        <vertAlign val="subscript"/>
        <sz val="9"/>
        <rFont val="Arial"/>
        <family val="2"/>
      </rPr>
      <t>E</t>
    </r>
  </si>
  <si>
    <t>MIS1</t>
  </si>
  <si>
    <t>MIS3</t>
  </si>
  <si>
    <t>UC3</t>
  </si>
  <si>
    <t>UC6</t>
  </si>
  <si>
    <t>PE</t>
  </si>
  <si>
    <t>PD</t>
  </si>
  <si>
    <t>PCV1</t>
  </si>
  <si>
    <t>PCV3</t>
  </si>
  <si>
    <r>
      <t>A</t>
    </r>
    <r>
      <rPr>
        <b/>
        <vertAlign val="subscript"/>
        <sz val="10"/>
        <rFont val="SuperGreek"/>
      </rPr>
      <t>SOS</t>
    </r>
  </si>
  <si>
    <r>
      <t>A</t>
    </r>
    <r>
      <rPr>
        <b/>
        <vertAlign val="subscript"/>
        <sz val="10"/>
        <rFont val="SuperGreek"/>
      </rPr>
      <t>RIM</t>
    </r>
  </si>
  <si>
    <t>kW</t>
  </si>
  <si>
    <t>Descrizione</t>
  </si>
  <si>
    <t>eurocent/punto di prelievo
per anno</t>
  </si>
  <si>
    <t>eurocent/kW
per anno</t>
  </si>
  <si>
    <t>eurocent/ kWh</t>
  </si>
  <si>
    <t>eurocent/ punto di prelievo
per anno</t>
  </si>
  <si>
    <t>€cent/kWh</t>
  </si>
  <si>
    <t>€/punto di prelievo
per anno</t>
  </si>
  <si>
    <t>€/kW/anno</t>
  </si>
  <si>
    <t>€/kWh</t>
  </si>
  <si>
    <t>con misuratore</t>
  </si>
  <si>
    <t>F1</t>
  </si>
  <si>
    <t>F2</t>
  </si>
  <si>
    <t>F3</t>
  </si>
  <si>
    <t>MTA1</t>
  </si>
  <si>
    <t>&lt;= 100</t>
  </si>
  <si>
    <t>Forniture in media tensione  per tutti gli altri usi (misurata per fasce orarie)</t>
  </si>
  <si>
    <t>MTA2</t>
  </si>
  <si>
    <t>&lt;= 500</t>
  </si>
  <si>
    <t>MTA3</t>
  </si>
  <si>
    <t>&gt; 500</t>
  </si>
  <si>
    <t>Prezzo per gli utenti del servizio di salguardia (Testo Integrato Vendita Del. AEEG n°156/07 e succ. modifiche e integrazioni)</t>
  </si>
  <si>
    <t>** La componente PCV1 (costo di commercializzazione) per la MT corrisponde alla COV1 del secondo trimestre 2007 (nostro accordo con Federutility e AEEG)</t>
  </si>
  <si>
    <r>
      <t>PPE</t>
    </r>
    <r>
      <rPr>
        <b/>
        <vertAlign val="superscript"/>
        <sz val="10"/>
        <rFont val="Arial"/>
        <family val="2"/>
      </rPr>
      <t>1</t>
    </r>
  </si>
  <si>
    <r>
      <t>PPE</t>
    </r>
    <r>
      <rPr>
        <b/>
        <vertAlign val="superscript"/>
        <sz val="10"/>
        <rFont val="Arial"/>
        <family val="2"/>
      </rPr>
      <t>2</t>
    </r>
  </si>
  <si>
    <r>
      <t>DISP</t>
    </r>
    <r>
      <rPr>
        <b/>
        <vertAlign val="subscript"/>
        <sz val="10"/>
        <rFont val="Arial"/>
        <family val="2"/>
      </rPr>
      <t>1</t>
    </r>
  </si>
  <si>
    <r>
      <t>DISP</t>
    </r>
    <r>
      <rPr>
        <b/>
        <vertAlign val="subscript"/>
        <sz val="10"/>
        <rFont val="Arial"/>
        <family val="2"/>
      </rPr>
      <t>3</t>
    </r>
  </si>
  <si>
    <r>
      <t xml:space="preserve">rif. tabella 4 del TIS "Fattori percentuali di perdita di energia elettrica sulle reti con obbligo di connessione di terzi" - </t>
    </r>
    <r>
      <rPr>
        <sz val="8"/>
        <color rgb="FFFF0000"/>
        <rFont val="Arial"/>
        <family val="2"/>
      </rPr>
      <t>AGGIORNAMENTO 2021  449/2020/R/EEL (variata solo bt)</t>
    </r>
  </si>
  <si>
    <r>
      <t>* La componente PED per la MT è ottenuta dalla PED bt mutioraria diviso il coefficiente di perdite della bt (</t>
    </r>
    <r>
      <rPr>
        <b/>
        <i/>
        <sz val="8"/>
        <rFont val="Arial"/>
        <family val="2"/>
      </rPr>
      <t>1,102</t>
    </r>
    <r>
      <rPr>
        <i/>
        <sz val="8"/>
        <rFont val="Arial"/>
        <family val="2"/>
      </rPr>
      <t>) moltiplicato per il coefficiente di perdite MT (</t>
    </r>
    <r>
      <rPr>
        <b/>
        <i/>
        <sz val="8"/>
        <rFont val="Arial"/>
        <family val="2"/>
      </rPr>
      <t>1,038</t>
    </r>
    <r>
      <rPr>
        <i/>
        <sz val="8"/>
        <rFont val="Arial"/>
        <family val="2"/>
      </rPr>
      <t>) cioè (x/1,102)*1,038  (come da Delibera 377/2015/R/EEL del 23/7/2015)</t>
    </r>
  </si>
  <si>
    <t>Percentuale convenzionale di perdite 2021 per la BT =</t>
  </si>
  <si>
    <t>Percentuale convenzionale di perdite 2021 per la MT =</t>
  </si>
  <si>
    <t>Dal 1° aprile 2021 al 30 giugno 2021</t>
  </si>
  <si>
    <t>2° trimestre 2021</t>
  </si>
  <si>
    <t>APR</t>
  </si>
  <si>
    <t>MAG</t>
  </si>
  <si>
    <t>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</si>
</sst>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64" formatCode="_-* #,##0.0_-;\-* #,##0.0_-;_-* &quot;-&quot;_-;_-@_-"/>
    <numFmt numFmtId="165" formatCode="#,##0.000_ ;[Red]\-#,##0.000\ "/>
    <numFmt numFmtId="166" formatCode="_-* #,##0.00_-;\-* #,##0.00_-;_-* &quot;-&quot;_-;_-@_-"/>
    <numFmt numFmtId="167" formatCode="_-* #,##0.000_-;\-* #,##0.000_-;_-* &quot;-&quot;_-;_-@_-"/>
    <numFmt numFmtId="168" formatCode="#,##0.000"/>
    <numFmt numFmtId="169" formatCode="#,##0.0000"/>
    <numFmt numFmtId="170" formatCode="#,##0.00000"/>
    <numFmt numFmtId="171" formatCode="#,##0.0000_ ;[Red]\-#,##0.0000\ "/>
    <numFmt numFmtId="172" formatCode="#,##0.00000_ ;[Red]\-#,##0.00000\ "/>
    <numFmt numFmtId="173" formatCode="0.00000"/>
    <numFmt numFmtId="174" formatCode="0.000000"/>
    <numFmt numFmtId="175" formatCode="0.0000"/>
    <numFmt numFmtId="176" formatCode="0.000"/>
    <numFmt numFmtId="177" formatCode="0.000000000000000000"/>
    <numFmt numFmtId="178" formatCode="0.00000000000000000"/>
    <numFmt numFmtId="179" formatCode="#,##0.000000"/>
  </numFmts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i/>
      <sz val="18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SuperGreek"/>
    </font>
    <font>
      <b/>
      <vertAlign val="subscript"/>
      <sz val="9"/>
      <name val="Arial"/>
      <family val="2"/>
    </font>
    <font>
      <b/>
      <sz val="10"/>
      <name val="SuperGreek"/>
    </font>
    <font>
      <b/>
      <vertAlign val="subscript"/>
      <sz val="10"/>
      <name val="SuperGreek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6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2" fillId="0" borderId="0"/>
  </cellStyleXfs>
  <cellXfs count="358">
    <xf numFmtId="0" fontId="0" fillId="0" borderId="0" xfId="0"/>
    <xf numFmtId="170" fontId="1" fillId="10" borderId="66" xfId="1" applyNumberFormat="1" applyFont="1" applyFill="1" applyBorder="1" applyAlignment="1">
      <alignment horizontal="center" vertical="center"/>
    </xf>
    <xf numFmtId="170" fontId="1" fillId="10" borderId="64" xfId="1" applyNumberFormat="1" applyFont="1" applyFill="1" applyBorder="1" applyAlignment="1">
      <alignment horizontal="center" vertical="center"/>
    </xf>
    <xf numFmtId="169" fontId="1" fillId="8" borderId="66" xfId="1" applyNumberFormat="1" applyFont="1" applyFill="1" applyBorder="1" applyAlignment="1">
      <alignment horizontal="center" vertical="center"/>
    </xf>
    <xf numFmtId="169" fontId="1" fillId="5" borderId="68" xfId="1" applyNumberFormat="1" applyFont="1" applyFill="1" applyBorder="1" applyAlignment="1">
      <alignment horizontal="center" vertical="center"/>
    </xf>
    <xf numFmtId="169" fontId="1" fillId="10" borderId="69" xfId="1" applyNumberFormat="1" applyFont="1" applyFill="1" applyBorder="1" applyAlignment="1">
      <alignment horizontal="center" vertical="center"/>
    </xf>
    <xf numFmtId="170" fontId="1" fillId="10" borderId="77" xfId="1" applyNumberFormat="1" applyFont="1" applyFill="1" applyBorder="1" applyAlignment="1">
      <alignment horizontal="center" vertical="center"/>
    </xf>
    <xf numFmtId="170" fontId="1" fillId="10" borderId="75" xfId="1" applyNumberFormat="1" applyFont="1" applyFill="1" applyBorder="1" applyAlignment="1">
      <alignment horizontal="center" vertical="center"/>
    </xf>
    <xf numFmtId="169" fontId="1" fillId="8" borderId="77" xfId="1" applyNumberFormat="1" applyFont="1" applyFill="1" applyBorder="1" applyAlignment="1">
      <alignment horizontal="center" vertical="center"/>
    </xf>
    <xf numFmtId="169" fontId="1" fillId="5" borderId="15" xfId="1" applyNumberFormat="1" applyFont="1" applyFill="1" applyBorder="1" applyAlignment="1">
      <alignment horizontal="center" vertical="center"/>
    </xf>
    <xf numFmtId="169" fontId="1" fillId="10" borderId="78" xfId="1" applyNumberFormat="1" applyFont="1" applyFill="1" applyBorder="1" applyAlignment="1">
      <alignment horizontal="center" vertical="center"/>
    </xf>
    <xf numFmtId="170" fontId="1" fillId="10" borderId="87" xfId="1" applyNumberFormat="1" applyFont="1" applyFill="1" applyBorder="1" applyAlignment="1">
      <alignment horizontal="center" vertical="center"/>
    </xf>
    <xf numFmtId="170" fontId="1" fillId="10" borderId="27" xfId="1" applyNumberFormat="1" applyFont="1" applyFill="1" applyBorder="1" applyAlignment="1">
      <alignment horizontal="center" vertical="center"/>
    </xf>
    <xf numFmtId="169" fontId="1" fillId="8" borderId="87" xfId="1" applyNumberFormat="1" applyFont="1" applyFill="1" applyBorder="1" applyAlignment="1">
      <alignment horizontal="center" vertical="center"/>
    </xf>
    <xf numFmtId="169" fontId="1" fillId="5" borderId="31" xfId="1" applyNumberFormat="1" applyFont="1" applyFill="1" applyBorder="1" applyAlignment="1">
      <alignment horizontal="center" vertical="center"/>
    </xf>
    <xf numFmtId="169" fontId="1" fillId="10" borderId="90" xfId="1" applyNumberFormat="1" applyFont="1" applyFill="1" applyBorder="1" applyAlignment="1">
      <alignment horizontal="center" vertical="center"/>
    </xf>
    <xf numFmtId="170" fontId="1" fillId="10" borderId="46" xfId="1" applyNumberFormat="1" applyFont="1" applyFill="1" applyBorder="1" applyAlignment="1">
      <alignment horizontal="center" vertical="center"/>
    </xf>
    <xf numFmtId="170" fontId="1" fillId="10" borderId="44" xfId="1" applyNumberFormat="1" applyFont="1" applyFill="1" applyBorder="1" applyAlignment="1">
      <alignment horizontal="center" vertical="center"/>
    </xf>
    <xf numFmtId="169" fontId="1" fillId="8" borderId="46" xfId="1" applyNumberFormat="1" applyFont="1" applyFill="1" applyBorder="1" applyAlignment="1">
      <alignment horizontal="center" vertical="center"/>
    </xf>
    <xf numFmtId="169" fontId="1" fillId="5" borderId="94" xfId="1" applyNumberFormat="1" applyFont="1" applyFill="1" applyBorder="1" applyAlignment="1">
      <alignment horizontal="center" vertical="center"/>
    </xf>
    <xf numFmtId="169" fontId="1" fillId="5" borderId="44" xfId="1" applyNumberFormat="1" applyFont="1" applyFill="1" applyBorder="1" applyAlignment="1">
      <alignment horizontal="center" vertical="center"/>
    </xf>
    <xf numFmtId="169" fontId="1" fillId="10" borderId="48" xfId="1" applyNumberFormat="1" applyFont="1" applyFill="1" applyBorder="1" applyAlignment="1">
      <alignment horizontal="center" vertical="center"/>
    </xf>
    <xf numFmtId="170" fontId="1" fillId="10" borderId="55" xfId="1" applyNumberFormat="1" applyFont="1" applyFill="1" applyBorder="1" applyAlignment="1">
      <alignment horizontal="center" vertical="center"/>
    </xf>
    <xf numFmtId="170" fontId="1" fillId="10" borderId="57" xfId="1" applyNumberFormat="1" applyFont="1" applyFill="1" applyBorder="1" applyAlignment="1">
      <alignment horizontal="center" vertical="center"/>
    </xf>
    <xf numFmtId="169" fontId="1" fillId="8" borderId="55" xfId="1" applyNumberFormat="1" applyFont="1" applyFill="1" applyBorder="1" applyAlignment="1">
      <alignment horizontal="center" vertical="center"/>
    </xf>
    <xf numFmtId="169" fontId="1" fillId="5" borderId="56" xfId="1" applyNumberFormat="1" applyFont="1" applyFill="1" applyBorder="1" applyAlignment="1">
      <alignment horizontal="center" vertical="center"/>
    </xf>
    <xf numFmtId="169" fontId="1" fillId="5" borderId="57" xfId="1" applyNumberFormat="1" applyFont="1" applyFill="1" applyBorder="1" applyAlignment="1">
      <alignment horizontal="center" vertical="center"/>
    </xf>
    <xf numFmtId="169" fontId="1" fillId="10" borderId="58" xfId="1" applyNumberFormat="1" applyFont="1" applyFill="1" applyBorder="1" applyAlignment="1">
      <alignment horizontal="center" vertical="center"/>
    </xf>
    <xf numFmtId="169" fontId="15" fillId="0" borderId="5" xfId="1" applyNumberFormat="1" applyFont="1" applyFill="1" applyBorder="1" applyAlignment="1">
      <alignment vertical="center"/>
    </xf>
    <xf numFmtId="169" fontId="15" fillId="0" borderId="5" xfId="1" applyNumberFormat="1" applyFont="1" applyFill="1" applyBorder="1" applyAlignment="1">
      <alignment horizontal="center" vertical="center"/>
    </xf>
    <xf numFmtId="169" fontId="1" fillId="5" borderId="64" xfId="1" applyNumberFormat="1" applyFont="1" applyFill="1" applyBorder="1" applyAlignment="1">
      <alignment horizontal="center" vertical="center"/>
    </xf>
    <xf numFmtId="169" fontId="1" fillId="5" borderId="75" xfId="1" applyNumberFormat="1" applyFont="1" applyFill="1" applyBorder="1" applyAlignment="1">
      <alignment horizontal="center" vertical="center"/>
    </xf>
    <xf numFmtId="169" fontId="1" fillId="5" borderId="27" xfId="1" applyNumberFormat="1" applyFont="1" applyFill="1" applyBorder="1" applyAlignment="1">
      <alignment horizontal="center" vertical="center"/>
    </xf>
    <xf numFmtId="169" fontId="1" fillId="8" borderId="64" xfId="1" applyNumberFormat="1" applyFont="1" applyFill="1" applyBorder="1" applyAlignment="1">
      <alignment horizontal="center" vertical="center"/>
    </xf>
    <xf numFmtId="169" fontId="1" fillId="8" borderId="75" xfId="1" applyNumberFormat="1" applyFont="1" applyFill="1" applyBorder="1" applyAlignment="1">
      <alignment horizontal="center" vertical="center"/>
    </xf>
    <xf numFmtId="169" fontId="1" fillId="8" borderId="27" xfId="1" applyNumberFormat="1" applyFont="1" applyFill="1" applyBorder="1" applyAlignment="1">
      <alignment horizontal="center" vertical="center"/>
    </xf>
    <xf numFmtId="169" fontId="1" fillId="10" borderId="64" xfId="1" applyNumberFormat="1" applyFont="1" applyFill="1" applyBorder="1" applyAlignment="1">
      <alignment horizontal="center" vertical="center"/>
    </xf>
    <xf numFmtId="169" fontId="1" fillId="10" borderId="75" xfId="1" applyNumberFormat="1" applyFont="1" applyFill="1" applyBorder="1" applyAlignment="1">
      <alignment horizontal="center" vertical="center"/>
    </xf>
    <xf numFmtId="169" fontId="1" fillId="10" borderId="27" xfId="1" applyNumberFormat="1" applyFont="1" applyFill="1" applyBorder="1" applyAlignment="1">
      <alignment horizontal="center" vertical="center"/>
    </xf>
    <xf numFmtId="169" fontId="1" fillId="8" borderId="44" xfId="1" applyNumberFormat="1" applyFont="1" applyFill="1" applyBorder="1" applyAlignment="1">
      <alignment horizontal="center" vertical="center"/>
    </xf>
    <xf numFmtId="169" fontId="1" fillId="8" borderId="57" xfId="1" applyNumberFormat="1" applyFont="1" applyFill="1" applyBorder="1" applyAlignment="1">
      <alignment horizontal="center" vertical="center"/>
    </xf>
    <xf numFmtId="169" fontId="1" fillId="10" borderId="44" xfId="1" applyNumberFormat="1" applyFont="1" applyFill="1" applyBorder="1" applyAlignment="1">
      <alignment horizontal="center" vertical="center"/>
    </xf>
    <xf numFmtId="169" fontId="1" fillId="10" borderId="57" xfId="1" applyNumberFormat="1" applyFont="1" applyFill="1" applyBorder="1" applyAlignment="1">
      <alignment horizontal="center" vertical="center"/>
    </xf>
    <xf numFmtId="0" fontId="2" fillId="0" borderId="0" xfId="3" applyAlignment="1">
      <alignment vertical="center"/>
    </xf>
    <xf numFmtId="0" fontId="1" fillId="0" borderId="0" xfId="3" applyFont="1" applyAlignment="1">
      <alignment horizontal="center" vertical="center"/>
    </xf>
    <xf numFmtId="164" fontId="2" fillId="0" borderId="0" xfId="3" applyNumberFormat="1" applyAlignment="1">
      <alignment vertical="center"/>
    </xf>
    <xf numFmtId="0" fontId="2" fillId="0" borderId="0" xfId="3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Border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10" xfId="3" applyFont="1" applyBorder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0" fontId="5" fillId="0" borderId="0" xfId="3" applyFont="1" applyBorder="1" applyAlignment="1">
      <alignment horizontal="center" vertical="center" wrapText="1"/>
    </xf>
    <xf numFmtId="0" fontId="2" fillId="0" borderId="17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8" xfId="3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11" fillId="2" borderId="26" xfId="3" applyFont="1" applyFill="1" applyBorder="1" applyAlignment="1">
      <alignment horizontal="center" vertical="center" wrapText="1"/>
    </xf>
    <xf numFmtId="0" fontId="11" fillId="2" borderId="27" xfId="3" applyFont="1" applyFill="1" applyBorder="1" applyAlignment="1">
      <alignment horizontal="center" vertical="center" wrapText="1"/>
    </xf>
    <xf numFmtId="0" fontId="8" fillId="2" borderId="27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7" fillId="2" borderId="27" xfId="3" applyFont="1" applyFill="1" applyBorder="1" applyAlignment="1">
      <alignment horizontal="center" vertical="center"/>
    </xf>
    <xf numFmtId="0" fontId="2" fillId="0" borderId="34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35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 wrapText="1"/>
    </xf>
    <xf numFmtId="0" fontId="15" fillId="0" borderId="22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2" fillId="0" borderId="49" xfId="3" applyBorder="1" applyAlignment="1">
      <alignment vertical="center"/>
    </xf>
    <xf numFmtId="164" fontId="2" fillId="0" borderId="50" xfId="3" applyNumberFormat="1" applyBorder="1" applyAlignment="1">
      <alignment vertical="center"/>
    </xf>
    <xf numFmtId="0" fontId="2" fillId="0" borderId="50" xfId="3" applyBorder="1" applyAlignment="1">
      <alignment vertical="center"/>
    </xf>
    <xf numFmtId="0" fontId="17" fillId="0" borderId="50" xfId="3" applyFont="1" applyBorder="1" applyAlignment="1">
      <alignment horizontal="center" vertical="center"/>
    </xf>
    <xf numFmtId="0" fontId="2" fillId="0" borderId="53" xfId="3" applyBorder="1" applyAlignment="1">
      <alignment vertical="center"/>
    </xf>
    <xf numFmtId="0" fontId="7" fillId="0" borderId="54" xfId="3" applyFont="1" applyFill="1" applyBorder="1" applyAlignment="1">
      <alignment horizontal="center" vertical="center"/>
    </xf>
    <xf numFmtId="0" fontId="7" fillId="0" borderId="50" xfId="3" applyFont="1" applyFill="1" applyBorder="1" applyAlignment="1">
      <alignment horizontal="center" vertical="center"/>
    </xf>
    <xf numFmtId="0" fontId="2" fillId="0" borderId="50" xfId="3" applyFill="1" applyBorder="1" applyAlignment="1">
      <alignment vertical="center"/>
    </xf>
    <xf numFmtId="0" fontId="2" fillId="0" borderId="51" xfId="3" applyFill="1" applyBorder="1" applyAlignment="1">
      <alignment vertical="center"/>
    </xf>
    <xf numFmtId="0" fontId="2" fillId="0" borderId="55" xfId="3" applyFill="1" applyBorder="1" applyAlignment="1">
      <alignment vertical="center"/>
    </xf>
    <xf numFmtId="0" fontId="2" fillId="0" borderId="56" xfId="3" applyFill="1" applyBorder="1" applyAlignment="1">
      <alignment vertical="center"/>
    </xf>
    <xf numFmtId="0" fontId="2" fillId="0" borderId="57" xfId="3" applyFill="1" applyBorder="1" applyAlignment="1">
      <alignment vertical="center"/>
    </xf>
    <xf numFmtId="0" fontId="2" fillId="0" borderId="58" xfId="3" applyFill="1" applyBorder="1" applyAlignment="1">
      <alignment vertical="center"/>
    </xf>
    <xf numFmtId="0" fontId="7" fillId="6" borderId="59" xfId="3" applyFont="1" applyFill="1" applyBorder="1" applyAlignment="1">
      <alignment horizontal="center" vertical="center"/>
    </xf>
    <xf numFmtId="0" fontId="7" fillId="6" borderId="60" xfId="3" applyFont="1" applyFill="1" applyBorder="1" applyAlignment="1">
      <alignment horizontal="center" vertical="center"/>
    </xf>
    <xf numFmtId="0" fontId="17" fillId="0" borderId="9" xfId="3" applyFont="1" applyBorder="1" applyAlignment="1">
      <alignment vertical="center" textRotation="90"/>
    </xf>
    <xf numFmtId="0" fontId="2" fillId="0" borderId="5" xfId="3" applyFont="1" applyBorder="1" applyAlignment="1">
      <alignment horizontal="center" vertical="center"/>
    </xf>
    <xf numFmtId="171" fontId="17" fillId="4" borderId="70" xfId="3" applyNumberFormat="1" applyFont="1" applyFill="1" applyBorder="1" applyAlignment="1">
      <alignment horizontal="center" vertical="center" wrapText="1"/>
    </xf>
    <xf numFmtId="171" fontId="17" fillId="5" borderId="71" xfId="3" applyNumberFormat="1" applyFont="1" applyFill="1" applyBorder="1" applyAlignment="1">
      <alignment horizontal="center" vertical="center"/>
    </xf>
    <xf numFmtId="172" fontId="17" fillId="6" borderId="72" xfId="3" applyNumberFormat="1" applyFont="1" applyFill="1" applyBorder="1" applyAlignment="1">
      <alignment horizontal="center" vertical="center" wrapText="1"/>
    </xf>
    <xf numFmtId="173" fontId="17" fillId="4" borderId="70" xfId="3" applyNumberFormat="1" applyFont="1" applyFill="1" applyBorder="1" applyAlignment="1">
      <alignment horizontal="center" vertical="center" wrapText="1"/>
    </xf>
    <xf numFmtId="174" fontId="17" fillId="6" borderId="71" xfId="3" applyNumberFormat="1" applyFont="1" applyFill="1" applyBorder="1" applyAlignment="1">
      <alignment horizontal="center" vertical="center" wrapText="1"/>
    </xf>
    <xf numFmtId="174" fontId="17" fillId="6" borderId="72" xfId="3" applyNumberFormat="1" applyFont="1" applyFill="1" applyBorder="1" applyAlignment="1">
      <alignment horizontal="center" vertical="center" wrapText="1"/>
    </xf>
    <xf numFmtId="0" fontId="17" fillId="4" borderId="70" xfId="3" applyFont="1" applyFill="1" applyBorder="1" applyAlignment="1">
      <alignment horizontal="center" vertical="center" wrapText="1"/>
    </xf>
    <xf numFmtId="172" fontId="17" fillId="5" borderId="71" xfId="3" applyNumberFormat="1" applyFont="1" applyFill="1" applyBorder="1" applyAlignment="1">
      <alignment horizontal="center" vertical="center"/>
    </xf>
    <xf numFmtId="172" fontId="2" fillId="0" borderId="0" xfId="3" applyNumberFormat="1" applyFont="1" applyAlignment="1">
      <alignment horizontal="center" vertical="center"/>
    </xf>
    <xf numFmtId="4" fontId="2" fillId="0" borderId="0" xfId="3" applyNumberFormat="1" applyFont="1" applyAlignment="1">
      <alignment horizontal="center" vertical="center"/>
    </xf>
    <xf numFmtId="169" fontId="2" fillId="0" borderId="0" xfId="3" applyNumberFormat="1" applyFont="1" applyAlignment="1">
      <alignment horizontal="center" vertical="center"/>
    </xf>
    <xf numFmtId="0" fontId="17" fillId="0" borderId="73" xfId="3" applyFont="1" applyBorder="1" applyAlignment="1">
      <alignment vertical="center" textRotation="90"/>
    </xf>
    <xf numFmtId="171" fontId="17" fillId="4" borderId="79" xfId="3" applyNumberFormat="1" applyFont="1" applyFill="1" applyBorder="1" applyAlignment="1">
      <alignment horizontal="center" vertical="center" wrapText="1"/>
    </xf>
    <xf numFmtId="171" fontId="17" fillId="5" borderId="80" xfId="3" applyNumberFormat="1" applyFont="1" applyFill="1" applyBorder="1" applyAlignment="1">
      <alignment horizontal="center" vertical="center"/>
    </xf>
    <xf numFmtId="172" fontId="17" fillId="6" borderId="81" xfId="3" applyNumberFormat="1" applyFont="1" applyFill="1" applyBorder="1" applyAlignment="1">
      <alignment horizontal="center" vertical="center" wrapText="1"/>
    </xf>
    <xf numFmtId="173" fontId="17" fillId="4" borderId="79" xfId="3" applyNumberFormat="1" applyFont="1" applyFill="1" applyBorder="1" applyAlignment="1">
      <alignment horizontal="center" vertical="center" wrapText="1"/>
    </xf>
    <xf numFmtId="174" fontId="17" fillId="6" borderId="80" xfId="3" applyNumberFormat="1" applyFont="1" applyFill="1" applyBorder="1" applyAlignment="1">
      <alignment horizontal="center" vertical="center" wrapText="1"/>
    </xf>
    <xf numFmtId="174" fontId="17" fillId="6" borderId="81" xfId="3" applyNumberFormat="1" applyFont="1" applyFill="1" applyBorder="1" applyAlignment="1">
      <alignment horizontal="center" vertical="center" wrapText="1"/>
    </xf>
    <xf numFmtId="0" fontId="17" fillId="4" borderId="79" xfId="3" applyFont="1" applyFill="1" applyBorder="1" applyAlignment="1">
      <alignment horizontal="center" vertical="center" wrapText="1"/>
    </xf>
    <xf numFmtId="172" fontId="17" fillId="5" borderId="80" xfId="3" applyNumberFormat="1" applyFont="1" applyFill="1" applyBorder="1" applyAlignment="1">
      <alignment horizontal="center" vertical="center"/>
    </xf>
    <xf numFmtId="0" fontId="17" fillId="0" borderId="85" xfId="3" applyFont="1" applyBorder="1" applyAlignment="1">
      <alignment vertical="center" textRotation="90"/>
    </xf>
    <xf numFmtId="0" fontId="2" fillId="0" borderId="24" xfId="3" applyFont="1" applyBorder="1" applyAlignment="1">
      <alignment horizontal="center" vertical="center"/>
    </xf>
    <xf numFmtId="171" fontId="17" fillId="4" borderId="91" xfId="3" applyNumberFormat="1" applyFont="1" applyFill="1" applyBorder="1" applyAlignment="1">
      <alignment horizontal="center" vertical="center" wrapText="1"/>
    </xf>
    <xf numFmtId="171" fontId="17" fillId="5" borderId="92" xfId="3" applyNumberFormat="1" applyFont="1" applyFill="1" applyBorder="1" applyAlignment="1">
      <alignment horizontal="center" vertical="center"/>
    </xf>
    <xf numFmtId="172" fontId="17" fillId="6" borderId="93" xfId="3" applyNumberFormat="1" applyFont="1" applyFill="1" applyBorder="1" applyAlignment="1">
      <alignment horizontal="center" vertical="center" wrapText="1"/>
    </xf>
    <xf numFmtId="173" fontId="17" fillId="4" borderId="91" xfId="3" applyNumberFormat="1" applyFont="1" applyFill="1" applyBorder="1" applyAlignment="1">
      <alignment horizontal="center" vertical="center" wrapText="1"/>
    </xf>
    <xf numFmtId="174" fontId="17" fillId="6" borderId="92" xfId="3" applyNumberFormat="1" applyFont="1" applyFill="1" applyBorder="1" applyAlignment="1">
      <alignment horizontal="center" vertical="center" wrapText="1"/>
    </xf>
    <xf numFmtId="174" fontId="17" fillId="6" borderId="93" xfId="3" applyNumberFormat="1" applyFont="1" applyFill="1" applyBorder="1" applyAlignment="1">
      <alignment horizontal="center" vertical="center" wrapText="1"/>
    </xf>
    <xf numFmtId="0" fontId="17" fillId="4" borderId="91" xfId="3" applyFont="1" applyFill="1" applyBorder="1" applyAlignment="1">
      <alignment horizontal="center" vertical="center" wrapText="1"/>
    </xf>
    <xf numFmtId="172" fontId="17" fillId="5" borderId="92" xfId="3" applyNumberFormat="1" applyFont="1" applyFill="1" applyBorder="1" applyAlignment="1">
      <alignment horizontal="center" vertical="center"/>
    </xf>
    <xf numFmtId="171" fontId="17" fillId="4" borderId="95" xfId="3" applyNumberFormat="1" applyFont="1" applyFill="1" applyBorder="1" applyAlignment="1">
      <alignment horizontal="center" vertical="center" wrapText="1"/>
    </xf>
    <xf numFmtId="171" fontId="17" fillId="5" borderId="96" xfId="3" applyNumberFormat="1" applyFont="1" applyFill="1" applyBorder="1" applyAlignment="1">
      <alignment horizontal="center" vertical="center"/>
    </xf>
    <xf numFmtId="172" fontId="17" fillId="6" borderId="97" xfId="3" applyNumberFormat="1" applyFont="1" applyFill="1" applyBorder="1" applyAlignment="1">
      <alignment horizontal="center" vertical="center" wrapText="1"/>
    </xf>
    <xf numFmtId="173" fontId="17" fillId="4" borderId="95" xfId="3" applyNumberFormat="1" applyFont="1" applyFill="1" applyBorder="1" applyAlignment="1">
      <alignment horizontal="center" vertical="center" wrapText="1"/>
    </xf>
    <xf numFmtId="174" fontId="17" fillId="6" borderId="96" xfId="3" applyNumberFormat="1" applyFont="1" applyFill="1" applyBorder="1" applyAlignment="1">
      <alignment horizontal="center" vertical="center" wrapText="1"/>
    </xf>
    <xf numFmtId="174" fontId="17" fillId="6" borderId="97" xfId="3" applyNumberFormat="1" applyFont="1" applyFill="1" applyBorder="1" applyAlignment="1">
      <alignment horizontal="center" vertical="center" wrapText="1"/>
    </xf>
    <xf numFmtId="175" fontId="17" fillId="4" borderId="95" xfId="3" applyNumberFormat="1" applyFont="1" applyFill="1" applyBorder="1" applyAlignment="1">
      <alignment horizontal="center" vertical="center" wrapText="1"/>
    </xf>
    <xf numFmtId="172" fontId="17" fillId="5" borderId="96" xfId="3" applyNumberFormat="1" applyFont="1" applyFill="1" applyBorder="1" applyAlignment="1">
      <alignment horizontal="center" vertical="center"/>
    </xf>
    <xf numFmtId="175" fontId="17" fillId="4" borderId="79" xfId="3" applyNumberFormat="1" applyFont="1" applyFill="1" applyBorder="1" applyAlignment="1">
      <alignment horizontal="center" vertical="center" wrapText="1"/>
    </xf>
    <xf numFmtId="175" fontId="17" fillId="4" borderId="70" xfId="3" applyNumberFormat="1" applyFont="1" applyFill="1" applyBorder="1" applyAlignment="1">
      <alignment horizontal="center" vertical="center" wrapText="1"/>
    </xf>
    <xf numFmtId="175" fontId="17" fillId="4" borderId="91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/>
    </xf>
    <xf numFmtId="0" fontId="2" fillId="0" borderId="4" xfId="3" applyBorder="1" applyAlignment="1">
      <alignment horizontal="center" vertical="center" wrapText="1"/>
    </xf>
    <xf numFmtId="0" fontId="2" fillId="0" borderId="5" xfId="3" applyBorder="1" applyAlignment="1">
      <alignment horizontal="left" vertical="center" wrapText="1"/>
    </xf>
    <xf numFmtId="0" fontId="2" fillId="0" borderId="5" xfId="3" applyFill="1" applyBorder="1" applyAlignment="1">
      <alignment vertical="center"/>
    </xf>
    <xf numFmtId="169" fontId="15" fillId="0" borderId="5" xfId="3" applyNumberFormat="1" applyFont="1" applyFill="1" applyBorder="1" applyAlignment="1">
      <alignment vertical="center"/>
    </xf>
    <xf numFmtId="169" fontId="15" fillId="0" borderId="5" xfId="3" applyNumberFormat="1" applyFont="1" applyFill="1" applyBorder="1" applyAlignment="1">
      <alignment horizontal="center" vertical="center"/>
    </xf>
    <xf numFmtId="169" fontId="15" fillId="0" borderId="8" xfId="3" applyNumberFormat="1" applyFont="1" applyFill="1" applyBorder="1" applyAlignment="1">
      <alignment vertical="center"/>
    </xf>
    <xf numFmtId="0" fontId="2" fillId="0" borderId="0" xfId="3" applyFill="1" applyAlignment="1">
      <alignment vertical="center"/>
    </xf>
    <xf numFmtId="0" fontId="2" fillId="0" borderId="0" xfId="3" applyFill="1" applyAlignment="1">
      <alignment horizontal="center" vertical="center"/>
    </xf>
    <xf numFmtId="4" fontId="8" fillId="0" borderId="23" xfId="3" applyNumberFormat="1" applyFont="1" applyBorder="1" applyAlignment="1">
      <alignment horizontal="left" vertical="center" wrapText="1"/>
    </xf>
    <xf numFmtId="0" fontId="2" fillId="0" borderId="24" xfId="3" applyFill="1" applyBorder="1" applyAlignment="1">
      <alignment vertical="center"/>
    </xf>
    <xf numFmtId="0" fontId="8" fillId="0" borderId="24" xfId="3" applyFont="1" applyBorder="1" applyAlignment="1">
      <alignment horizontal="left" vertical="center" wrapText="1"/>
    </xf>
    <xf numFmtId="0" fontId="20" fillId="0" borderId="24" xfId="3" applyFont="1" applyBorder="1" applyAlignment="1">
      <alignment vertical="center"/>
    </xf>
    <xf numFmtId="175" fontId="8" fillId="0" borderId="24" xfId="3" applyNumberFormat="1" applyFont="1" applyBorder="1" applyAlignment="1">
      <alignment horizontal="left" vertical="center" wrapText="1"/>
    </xf>
    <xf numFmtId="174" fontId="8" fillId="0" borderId="24" xfId="3" applyNumberFormat="1" applyFont="1" applyBorder="1" applyAlignment="1">
      <alignment horizontal="left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left" vertical="center" wrapText="1"/>
    </xf>
    <xf numFmtId="0" fontId="2" fillId="0" borderId="5" xfId="3" applyBorder="1" applyAlignment="1">
      <alignment horizontal="center" vertical="center" wrapText="1"/>
    </xf>
    <xf numFmtId="0" fontId="2" fillId="0" borderId="8" xfId="3" applyBorder="1" applyAlignment="1">
      <alignment vertical="center" wrapText="1"/>
    </xf>
    <xf numFmtId="0" fontId="2" fillId="0" borderId="0" xfId="3" applyBorder="1" applyAlignment="1">
      <alignment horizontal="center" vertical="center"/>
    </xf>
    <xf numFmtId="0" fontId="2" fillId="0" borderId="35" xfId="3" applyFont="1" applyBorder="1" applyAlignment="1">
      <alignment vertical="center"/>
    </xf>
    <xf numFmtId="0" fontId="2" fillId="0" borderId="24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1" fillId="0" borderId="0" xfId="3" applyFont="1" applyAlignment="1">
      <alignment vertical="center"/>
    </xf>
    <xf numFmtId="173" fontId="1" fillId="0" borderId="0" xfId="3" applyNumberFormat="1" applyFont="1" applyAlignment="1">
      <alignment vertical="center"/>
    </xf>
    <xf numFmtId="176" fontId="2" fillId="0" borderId="0" xfId="3" applyNumberFormat="1" applyFont="1" applyAlignment="1">
      <alignment vertical="center"/>
    </xf>
    <xf numFmtId="173" fontId="1" fillId="0" borderId="0" xfId="3" applyNumberFormat="1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164" fontId="15" fillId="0" borderId="0" xfId="3" applyNumberFormat="1" applyFont="1" applyAlignment="1">
      <alignment horizontal="center" vertical="center"/>
    </xf>
    <xf numFmtId="0" fontId="2" fillId="0" borderId="0" xfId="3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2" fillId="0" borderId="0" xfId="3" applyFill="1" applyBorder="1" applyAlignment="1">
      <alignment vertical="center"/>
    </xf>
    <xf numFmtId="4" fontId="15" fillId="0" borderId="0" xfId="3" applyNumberFormat="1" applyFont="1" applyAlignment="1">
      <alignment horizontal="center" vertical="center"/>
    </xf>
    <xf numFmtId="169" fontId="15" fillId="0" borderId="0" xfId="3" applyNumberFormat="1" applyFont="1" applyAlignment="1">
      <alignment horizontal="center" vertical="center"/>
    </xf>
    <xf numFmtId="0" fontId="15" fillId="0" borderId="0" xfId="3" applyNumberFormat="1" applyFont="1" applyAlignment="1">
      <alignment horizontal="center" vertical="center"/>
    </xf>
    <xf numFmtId="166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7" fontId="15" fillId="0" borderId="0" xfId="3" applyNumberFormat="1" applyFont="1" applyAlignment="1">
      <alignment horizontal="center" vertical="center"/>
    </xf>
    <xf numFmtId="179" fontId="17" fillId="0" borderId="0" xfId="1" applyNumberFormat="1" applyFont="1" applyFill="1" applyBorder="1" applyAlignment="1">
      <alignment horizontal="center" vertical="center"/>
    </xf>
    <xf numFmtId="179" fontId="2" fillId="0" borderId="0" xfId="3" applyNumberFormat="1" applyAlignment="1">
      <alignment horizontal="center" vertical="center"/>
    </xf>
    <xf numFmtId="170" fontId="17" fillId="0" borderId="24" xfId="3" applyNumberFormat="1" applyFont="1" applyBorder="1" applyAlignment="1">
      <alignment vertical="center" wrapText="1"/>
    </xf>
    <xf numFmtId="0" fontId="21" fillId="0" borderId="23" xfId="3" applyFont="1" applyBorder="1" applyAlignment="1">
      <alignment vertical="top" wrapText="1"/>
    </xf>
    <xf numFmtId="0" fontId="21" fillId="0" borderId="24" xfId="3" applyFont="1" applyBorder="1" applyAlignment="1">
      <alignment vertical="top" wrapText="1"/>
    </xf>
    <xf numFmtId="0" fontId="1" fillId="0" borderId="0" xfId="3" applyFont="1" applyBorder="1" applyAlignment="1">
      <alignment horizontal="center" vertical="center"/>
    </xf>
    <xf numFmtId="0" fontId="7" fillId="0" borderId="101" xfId="3" applyFont="1" applyBorder="1" applyAlignment="1">
      <alignment vertical="center" wrapText="1"/>
    </xf>
    <xf numFmtId="0" fontId="2" fillId="0" borderId="102" xfId="3" applyBorder="1" applyAlignment="1">
      <alignment vertical="center" wrapText="1"/>
    </xf>
    <xf numFmtId="176" fontId="7" fillId="0" borderId="68" xfId="3" applyNumberFormat="1" applyFont="1" applyBorder="1" applyAlignment="1">
      <alignment horizontal="center" vertical="center" wrapText="1"/>
    </xf>
    <xf numFmtId="10" fontId="0" fillId="0" borderId="101" xfId="0" applyNumberFormat="1" applyBorder="1" applyAlignment="1">
      <alignment horizontal="left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3" fillId="2" borderId="15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3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21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13" fillId="3" borderId="32" xfId="3" applyFont="1" applyFill="1" applyBorder="1" applyAlignment="1">
      <alignment horizontal="center" vertical="center"/>
    </xf>
    <xf numFmtId="0" fontId="13" fillId="3" borderId="29" xfId="3" applyFont="1" applyFill="1" applyBorder="1" applyAlignment="1">
      <alignment horizontal="center" vertical="center"/>
    </xf>
    <xf numFmtId="0" fontId="13" fillId="3" borderId="31" xfId="3" applyFont="1" applyFill="1" applyBorder="1" applyAlignment="1">
      <alignment horizontal="center" vertical="center"/>
    </xf>
    <xf numFmtId="0" fontId="13" fillId="3" borderId="28" xfId="3" applyFont="1" applyFill="1" applyBorder="1" applyAlignment="1">
      <alignment horizontal="center" vertical="center"/>
    </xf>
    <xf numFmtId="0" fontId="13" fillId="3" borderId="33" xfId="3" applyFont="1" applyFill="1" applyBorder="1" applyAlignment="1">
      <alignment horizontal="center" vertical="center"/>
    </xf>
    <xf numFmtId="0" fontId="1" fillId="0" borderId="34" xfId="3" applyFont="1" applyBorder="1" applyAlignment="1">
      <alignment horizontal="center" vertical="center"/>
    </xf>
    <xf numFmtId="0" fontId="15" fillId="0" borderId="36" xfId="3" applyFont="1" applyFill="1" applyBorder="1" applyAlignment="1">
      <alignment horizontal="left" vertical="center" wrapText="1"/>
    </xf>
    <xf numFmtId="0" fontId="15" fillId="0" borderId="38" xfId="3" applyFont="1" applyFill="1" applyBorder="1" applyAlignment="1">
      <alignment horizontal="left" vertical="center" wrapText="1"/>
    </xf>
    <xf numFmtId="0" fontId="16" fillId="4" borderId="37" xfId="3" applyFont="1" applyFill="1" applyBorder="1" applyAlignment="1">
      <alignment horizontal="center" vertical="center" wrapText="1"/>
    </xf>
    <xf numFmtId="0" fontId="16" fillId="4" borderId="43" xfId="3" applyFont="1" applyFill="1" applyBorder="1" applyAlignment="1">
      <alignment horizontal="center" vertical="center" wrapText="1"/>
    </xf>
    <xf numFmtId="164" fontId="16" fillId="5" borderId="38" xfId="3" applyNumberFormat="1" applyFont="1" applyFill="1" applyBorder="1" applyAlignment="1">
      <alignment horizontal="center" vertical="center" wrapText="1"/>
    </xf>
    <xf numFmtId="164" fontId="16" fillId="5" borderId="44" xfId="3" applyNumberFormat="1" applyFont="1" applyFill="1" applyBorder="1" applyAlignment="1">
      <alignment horizontal="center" vertical="center" wrapText="1"/>
    </xf>
    <xf numFmtId="0" fontId="16" fillId="6" borderId="38" xfId="3" applyFont="1" applyFill="1" applyBorder="1" applyAlignment="1">
      <alignment horizontal="center" vertical="center" wrapText="1"/>
    </xf>
    <xf numFmtId="0" fontId="16" fillId="6" borderId="44" xfId="3" applyFont="1" applyFill="1" applyBorder="1" applyAlignment="1">
      <alignment horizontal="center" vertical="center" wrapText="1"/>
    </xf>
    <xf numFmtId="0" fontId="16" fillId="4" borderId="38" xfId="3" applyFont="1" applyFill="1" applyBorder="1" applyAlignment="1">
      <alignment horizontal="center" vertical="center" wrapText="1"/>
    </xf>
    <xf numFmtId="0" fontId="16" fillId="4" borderId="44" xfId="3" applyFont="1" applyFill="1" applyBorder="1" applyAlignment="1">
      <alignment horizontal="center" vertical="center" wrapText="1"/>
    </xf>
    <xf numFmtId="0" fontId="16" fillId="6" borderId="39" xfId="3" applyFont="1" applyFill="1" applyBorder="1" applyAlignment="1">
      <alignment horizontal="center" vertical="center" wrapText="1"/>
    </xf>
    <xf numFmtId="0" fontId="16" fillId="6" borderId="45" xfId="3" applyFont="1" applyFill="1" applyBorder="1" applyAlignment="1">
      <alignment horizontal="center" vertical="center" wrapText="1"/>
    </xf>
    <xf numFmtId="0" fontId="16" fillId="6" borderId="40" xfId="3" applyFont="1" applyFill="1" applyBorder="1" applyAlignment="1">
      <alignment horizontal="center" vertical="center" wrapText="1"/>
    </xf>
    <xf numFmtId="0" fontId="16" fillId="6" borderId="46" xfId="3" applyFont="1" applyFill="1" applyBorder="1" applyAlignment="1">
      <alignment horizontal="center" vertical="center" wrapText="1"/>
    </xf>
    <xf numFmtId="3" fontId="17" fillId="4" borderId="34" xfId="3" applyNumberFormat="1" applyFont="1" applyFill="1" applyBorder="1" applyAlignment="1">
      <alignment horizontal="center" vertical="center" wrapText="1"/>
    </xf>
    <xf numFmtId="3" fontId="17" fillId="5" borderId="0" xfId="3" applyNumberFormat="1" applyFont="1" applyFill="1" applyBorder="1" applyAlignment="1">
      <alignment horizontal="center" vertical="center"/>
    </xf>
    <xf numFmtId="3" fontId="17" fillId="6" borderId="35" xfId="3" applyNumberFormat="1" applyFont="1" applyFill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0" fontId="17" fillId="0" borderId="5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22" xfId="3" applyFont="1" applyBorder="1" applyAlignment="1">
      <alignment horizontal="center" vertical="center"/>
    </xf>
    <xf numFmtId="0" fontId="17" fillId="0" borderId="82" xfId="3" applyFont="1" applyBorder="1" applyAlignment="1">
      <alignment horizontal="center" vertical="center"/>
    </xf>
    <xf numFmtId="0" fontId="1" fillId="7" borderId="61" xfId="3" applyFont="1" applyFill="1" applyBorder="1" applyAlignment="1">
      <alignment horizontal="center" vertical="center"/>
    </xf>
    <xf numFmtId="0" fontId="1" fillId="7" borderId="37" xfId="3" applyFont="1" applyFill="1" applyBorder="1" applyAlignment="1">
      <alignment horizontal="center" vertical="center"/>
    </xf>
    <xf numFmtId="0" fontId="1" fillId="7" borderId="83" xfId="3" applyFont="1" applyFill="1" applyBorder="1" applyAlignment="1">
      <alignment horizontal="center" vertical="center"/>
    </xf>
    <xf numFmtId="0" fontId="15" fillId="0" borderId="6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84" xfId="3" applyFont="1" applyFill="1" applyBorder="1" applyAlignment="1">
      <alignment horizontal="center" vertical="center" wrapText="1"/>
    </xf>
    <xf numFmtId="4" fontId="1" fillId="8" borderId="63" xfId="1" applyNumberFormat="1" applyFont="1" applyFill="1" applyBorder="1" applyAlignment="1">
      <alignment horizontal="center" vertical="center"/>
    </xf>
    <xf numFmtId="4" fontId="1" fillId="8" borderId="74" xfId="1" applyNumberFormat="1" applyFont="1" applyFill="1" applyBorder="1" applyAlignment="1">
      <alignment horizontal="center" vertical="center"/>
    </xf>
    <xf numFmtId="4" fontId="1" fillId="8" borderId="26" xfId="1" applyNumberFormat="1" applyFont="1" applyFill="1" applyBorder="1" applyAlignment="1">
      <alignment horizontal="center" vertical="center"/>
    </xf>
    <xf numFmtId="165" fontId="16" fillId="6" borderId="42" xfId="3" applyNumberFormat="1" applyFont="1" applyFill="1" applyBorder="1" applyAlignment="1">
      <alignment horizontal="center" vertical="center" wrapText="1"/>
    </xf>
    <xf numFmtId="165" fontId="16" fillId="6" borderId="48" xfId="3" applyNumberFormat="1" applyFont="1" applyFill="1" applyBorder="1" applyAlignment="1">
      <alignment horizontal="center" vertical="center" wrapText="1"/>
    </xf>
    <xf numFmtId="3" fontId="17" fillId="6" borderId="0" xfId="3" applyNumberFormat="1" applyFont="1" applyFill="1" applyBorder="1" applyAlignment="1">
      <alignment horizontal="center" vertical="center"/>
    </xf>
    <xf numFmtId="3" fontId="17" fillId="6" borderId="20" xfId="3" applyNumberFormat="1" applyFont="1" applyFill="1" applyBorder="1" applyAlignment="1">
      <alignment horizontal="center" vertical="center"/>
    </xf>
    <xf numFmtId="3" fontId="17" fillId="6" borderId="21" xfId="3" applyNumberFormat="1" applyFont="1" applyFill="1" applyBorder="1" applyAlignment="1">
      <alignment horizontal="center" vertical="center"/>
    </xf>
    <xf numFmtId="0" fontId="16" fillId="6" borderId="41" xfId="3" applyFont="1" applyFill="1" applyBorder="1" applyAlignment="1">
      <alignment horizontal="center" vertical="center" wrapText="1"/>
    </xf>
    <xf numFmtId="0" fontId="16" fillId="6" borderId="47" xfId="3" applyFont="1" applyFill="1" applyBorder="1" applyAlignment="1">
      <alignment horizontal="center" vertical="center" wrapText="1"/>
    </xf>
    <xf numFmtId="0" fontId="16" fillId="4" borderId="40" xfId="3" applyFont="1" applyFill="1" applyBorder="1" applyAlignment="1">
      <alignment horizontal="center" vertical="center" wrapText="1"/>
    </xf>
    <xf numFmtId="0" fontId="16" fillId="4" borderId="46" xfId="3" applyFont="1" applyFill="1" applyBorder="1" applyAlignment="1">
      <alignment horizontal="center" vertical="center" wrapText="1"/>
    </xf>
    <xf numFmtId="165" fontId="16" fillId="6" borderId="38" xfId="3" applyNumberFormat="1" applyFont="1" applyFill="1" applyBorder="1" applyAlignment="1">
      <alignment horizontal="center" vertical="center" wrapText="1"/>
    </xf>
    <xf numFmtId="165" fontId="16" fillId="6" borderId="44" xfId="3" applyNumberFormat="1" applyFont="1" applyFill="1" applyBorder="1" applyAlignment="1">
      <alignment horizontal="center" vertical="center" wrapText="1"/>
    </xf>
    <xf numFmtId="164" fontId="16" fillId="5" borderId="36" xfId="3" applyNumberFormat="1" applyFont="1" applyFill="1" applyBorder="1" applyAlignment="1">
      <alignment horizontal="center" vertical="center" wrapText="1"/>
    </xf>
    <xf numFmtId="169" fontId="1" fillId="8" borderId="36" xfId="1" applyNumberFormat="1" applyFont="1" applyFill="1" applyBorder="1" applyAlignment="1">
      <alignment horizontal="center" vertical="center"/>
    </xf>
    <xf numFmtId="169" fontId="1" fillId="8" borderId="38" xfId="1" applyNumberFormat="1" applyFont="1" applyFill="1" applyBorder="1" applyAlignment="1">
      <alignment horizontal="center" vertical="center"/>
    </xf>
    <xf numFmtId="169" fontId="1" fillId="8" borderId="88" xfId="1" applyNumberFormat="1" applyFont="1" applyFill="1" applyBorder="1" applyAlignment="1">
      <alignment horizontal="center" vertical="center"/>
    </xf>
    <xf numFmtId="169" fontId="1" fillId="10" borderId="67" xfId="1" applyNumberFormat="1" applyFont="1" applyFill="1" applyBorder="1" applyAlignment="1">
      <alignment horizontal="center" vertical="center"/>
    </xf>
    <xf numFmtId="169" fontId="1" fillId="10" borderId="39" xfId="1" applyNumberFormat="1" applyFont="1" applyFill="1" applyBorder="1" applyAlignment="1">
      <alignment horizontal="center" vertical="center"/>
    </xf>
    <xf numFmtId="169" fontId="1" fillId="10" borderId="89" xfId="1" applyNumberFormat="1" applyFont="1" applyFill="1" applyBorder="1" applyAlignment="1">
      <alignment horizontal="center" vertical="center"/>
    </xf>
    <xf numFmtId="4" fontId="1" fillId="8" borderId="43" xfId="1" applyNumberFormat="1" applyFont="1" applyFill="1" applyBorder="1" applyAlignment="1">
      <alignment horizontal="center" vertical="center"/>
    </xf>
    <xf numFmtId="4" fontId="1" fillId="8" borderId="98" xfId="1" applyNumberFormat="1" applyFont="1" applyFill="1" applyBorder="1" applyAlignment="1">
      <alignment horizontal="center" vertical="center"/>
    </xf>
    <xf numFmtId="168" fontId="1" fillId="10" borderId="44" xfId="1" applyNumberFormat="1" applyFont="1" applyFill="1" applyBorder="1" applyAlignment="1">
      <alignment horizontal="center" vertical="center"/>
    </xf>
    <xf numFmtId="168" fontId="1" fillId="10" borderId="75" xfId="1" applyNumberFormat="1" applyFont="1" applyFill="1" applyBorder="1" applyAlignment="1">
      <alignment horizontal="center" vertical="center"/>
    </xf>
    <xf numFmtId="168" fontId="1" fillId="10" borderId="57" xfId="1" applyNumberFormat="1" applyFont="1" applyFill="1" applyBorder="1" applyAlignment="1">
      <alignment horizontal="center" vertical="center"/>
    </xf>
    <xf numFmtId="4" fontId="1" fillId="8" borderId="44" xfId="1" applyNumberFormat="1" applyFont="1" applyFill="1" applyBorder="1" applyAlignment="1">
      <alignment horizontal="center" vertical="center"/>
    </xf>
    <xf numFmtId="4" fontId="1" fillId="8" borderId="75" xfId="1" applyNumberFormat="1" applyFont="1" applyFill="1" applyBorder="1" applyAlignment="1">
      <alignment horizontal="center" vertical="center"/>
    </xf>
    <xf numFmtId="4" fontId="1" fillId="8" borderId="57" xfId="1" applyNumberFormat="1" applyFont="1" applyFill="1" applyBorder="1" applyAlignment="1">
      <alignment horizontal="center" vertical="center"/>
    </xf>
    <xf numFmtId="169" fontId="1" fillId="5" borderId="64" xfId="1" applyNumberFormat="1" applyFont="1" applyFill="1" applyBorder="1" applyAlignment="1">
      <alignment horizontal="center" vertical="center"/>
    </xf>
    <xf numFmtId="169" fontId="1" fillId="5" borderId="75" xfId="1" applyNumberFormat="1" applyFont="1" applyFill="1" applyBorder="1" applyAlignment="1">
      <alignment horizontal="center" vertical="center"/>
    </xf>
    <xf numFmtId="169" fontId="1" fillId="5" borderId="27" xfId="1" applyNumberFormat="1" applyFont="1" applyFill="1" applyBorder="1" applyAlignment="1">
      <alignment horizontal="center" vertical="center"/>
    </xf>
    <xf numFmtId="169" fontId="1" fillId="10" borderId="65" xfId="1" applyNumberFormat="1" applyFont="1" applyFill="1" applyBorder="1" applyAlignment="1">
      <alignment horizontal="center" vertical="center"/>
    </xf>
    <xf numFmtId="169" fontId="1" fillId="10" borderId="76" xfId="1" applyNumberFormat="1" applyFont="1" applyFill="1" applyBorder="1" applyAlignment="1">
      <alignment horizontal="center" vertical="center"/>
    </xf>
    <xf numFmtId="169" fontId="1" fillId="10" borderId="86" xfId="1" applyNumberFormat="1" applyFont="1" applyFill="1" applyBorder="1" applyAlignment="1">
      <alignment horizontal="center" vertical="center"/>
    </xf>
    <xf numFmtId="169" fontId="1" fillId="8" borderId="64" xfId="1" applyNumberFormat="1" applyFont="1" applyFill="1" applyBorder="1" applyAlignment="1">
      <alignment horizontal="center" vertical="center"/>
    </xf>
    <xf numFmtId="169" fontId="1" fillId="8" borderId="75" xfId="1" applyNumberFormat="1" applyFont="1" applyFill="1" applyBorder="1" applyAlignment="1">
      <alignment horizontal="center" vertical="center"/>
    </xf>
    <xf numFmtId="169" fontId="1" fillId="8" borderId="27" xfId="1" applyNumberFormat="1" applyFont="1" applyFill="1" applyBorder="1" applyAlignment="1">
      <alignment horizontal="center" vertical="center"/>
    </xf>
    <xf numFmtId="169" fontId="1" fillId="10" borderId="64" xfId="1" applyNumberFormat="1" applyFont="1" applyFill="1" applyBorder="1" applyAlignment="1">
      <alignment horizontal="center" vertical="center"/>
    </xf>
    <xf numFmtId="169" fontId="1" fillId="10" borderId="75" xfId="1" applyNumberFormat="1" applyFont="1" applyFill="1" applyBorder="1" applyAlignment="1">
      <alignment horizontal="center" vertical="center"/>
    </xf>
    <xf numFmtId="169" fontId="1" fillId="10" borderId="27" xfId="1" applyNumberFormat="1" applyFont="1" applyFill="1" applyBorder="1" applyAlignment="1">
      <alignment horizontal="center" vertical="center"/>
    </xf>
    <xf numFmtId="169" fontId="1" fillId="10" borderId="36" xfId="1" applyNumberFormat="1" applyFont="1" applyFill="1" applyBorder="1" applyAlignment="1">
      <alignment horizontal="center" vertical="center"/>
    </xf>
    <xf numFmtId="169" fontId="1" fillId="10" borderId="38" xfId="1" applyNumberFormat="1" applyFont="1" applyFill="1" applyBorder="1" applyAlignment="1">
      <alignment horizontal="center" vertical="center"/>
    </xf>
    <xf numFmtId="169" fontId="1" fillId="10" borderId="88" xfId="1" applyNumberFormat="1" applyFont="1" applyFill="1" applyBorder="1" applyAlignment="1">
      <alignment horizontal="center" vertical="center"/>
    </xf>
    <xf numFmtId="168" fontId="1" fillId="10" borderId="64" xfId="1" applyNumberFormat="1" applyFont="1" applyFill="1" applyBorder="1" applyAlignment="1">
      <alignment horizontal="center" vertical="center"/>
    </xf>
    <xf numFmtId="168" fontId="1" fillId="10" borderId="27" xfId="1" applyNumberFormat="1" applyFont="1" applyFill="1" applyBorder="1" applyAlignment="1">
      <alignment horizontal="center" vertical="center"/>
    </xf>
    <xf numFmtId="4" fontId="1" fillId="8" borderId="64" xfId="1" applyNumberFormat="1" applyFont="1" applyFill="1" applyBorder="1" applyAlignment="1">
      <alignment horizontal="center" vertical="center"/>
    </xf>
    <xf numFmtId="4" fontId="1" fillId="8" borderId="27" xfId="1" applyNumberFormat="1" applyFont="1" applyFill="1" applyBorder="1" applyAlignment="1">
      <alignment horizontal="center" vertical="center"/>
    </xf>
    <xf numFmtId="169" fontId="1" fillId="8" borderId="44" xfId="1" applyNumberFormat="1" applyFont="1" applyFill="1" applyBorder="1" applyAlignment="1">
      <alignment horizontal="center" vertical="center"/>
    </xf>
    <xf numFmtId="169" fontId="1" fillId="8" borderId="57" xfId="1" applyNumberFormat="1" applyFont="1" applyFill="1" applyBorder="1" applyAlignment="1">
      <alignment horizontal="center" vertical="center"/>
    </xf>
    <xf numFmtId="169" fontId="1" fillId="10" borderId="44" xfId="1" applyNumberFormat="1" applyFont="1" applyFill="1" applyBorder="1" applyAlignment="1">
      <alignment horizontal="center" vertical="center"/>
    </xf>
    <xf numFmtId="169" fontId="1" fillId="10" borderId="57" xfId="1" applyNumberFormat="1" applyFont="1" applyFill="1" applyBorder="1" applyAlignment="1">
      <alignment horizontal="center" vertical="center"/>
    </xf>
    <xf numFmtId="169" fontId="1" fillId="10" borderId="45" xfId="1" applyNumberFormat="1" applyFont="1" applyFill="1" applyBorder="1" applyAlignment="1">
      <alignment horizontal="center" vertical="center"/>
    </xf>
    <xf numFmtId="169" fontId="1" fillId="10" borderId="99" xfId="1" applyNumberFormat="1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82" xfId="3" applyFont="1" applyFill="1" applyBorder="1" applyAlignment="1">
      <alignment horizontal="center" vertical="center"/>
    </xf>
    <xf numFmtId="0" fontId="1" fillId="7" borderId="61" xfId="3" applyFont="1" applyFill="1" applyBorder="1" applyAlignment="1">
      <alignment horizontal="center" vertical="center" wrapText="1"/>
    </xf>
    <xf numFmtId="0" fontId="1" fillId="7" borderId="37" xfId="3" applyFont="1" applyFill="1" applyBorder="1" applyAlignment="1">
      <alignment horizontal="center" vertical="center" wrapText="1"/>
    </xf>
    <xf numFmtId="0" fontId="1" fillId="7" borderId="83" xfId="3" applyFont="1" applyFill="1" applyBorder="1" applyAlignment="1">
      <alignment horizontal="center" vertical="center" wrapText="1"/>
    </xf>
    <xf numFmtId="166" fontId="1" fillId="9" borderId="64" xfId="1" applyNumberFormat="1" applyFont="1" applyFill="1" applyBorder="1" applyAlignment="1">
      <alignment horizontal="center" vertical="center"/>
    </xf>
    <xf numFmtId="166" fontId="1" fillId="9" borderId="75" xfId="1" applyNumberFormat="1" applyFont="1" applyFill="1" applyBorder="1" applyAlignment="1">
      <alignment horizontal="center" vertical="center"/>
    </xf>
    <xf numFmtId="166" fontId="1" fillId="9" borderId="27" xfId="1" applyNumberFormat="1" applyFont="1" applyFill="1" applyBorder="1" applyAlignment="1">
      <alignment horizontal="center" vertical="center"/>
    </xf>
    <xf numFmtId="167" fontId="1" fillId="10" borderId="64" xfId="1" applyNumberFormat="1" applyFont="1" applyFill="1" applyBorder="1" applyAlignment="1">
      <alignment horizontal="center" vertical="center"/>
    </xf>
    <xf numFmtId="167" fontId="1" fillId="10" borderId="75" xfId="1" applyNumberFormat="1" applyFont="1" applyFill="1" applyBorder="1" applyAlignment="1">
      <alignment horizontal="center" vertical="center"/>
    </xf>
    <xf numFmtId="167" fontId="1" fillId="10" borderId="27" xfId="1" applyNumberFormat="1" applyFont="1" applyFill="1" applyBorder="1" applyAlignment="1">
      <alignment horizontal="center" vertical="center"/>
    </xf>
    <xf numFmtId="178" fontId="1" fillId="0" borderId="0" xfId="3" applyNumberFormat="1" applyFont="1" applyFill="1" applyBorder="1" applyAlignment="1">
      <alignment horizontal="center" vertical="center"/>
    </xf>
    <xf numFmtId="0" fontId="21" fillId="0" borderId="100" xfId="3" applyFont="1" applyBorder="1" applyAlignment="1">
      <alignment horizontal="center" vertical="center" wrapText="1"/>
    </xf>
    <xf numFmtId="0" fontId="21" fillId="0" borderId="101" xfId="3" applyFont="1" applyBorder="1" applyAlignment="1">
      <alignment horizontal="center" vertical="center" wrapText="1"/>
    </xf>
    <xf numFmtId="0" fontId="21" fillId="0" borderId="34" xfId="3" applyFont="1" applyBorder="1" applyAlignment="1">
      <alignment horizontal="left" vertical="center" wrapText="1"/>
    </xf>
    <xf numFmtId="0" fontId="21" fillId="0" borderId="0" xfId="3" applyFont="1" applyBorder="1" applyAlignment="1">
      <alignment horizontal="left" vertical="center" wrapText="1"/>
    </xf>
    <xf numFmtId="0" fontId="21" fillId="0" borderId="35" xfId="3" applyFont="1" applyBorder="1" applyAlignment="1">
      <alignment horizontal="left" vertical="center" wrapText="1"/>
    </xf>
    <xf numFmtId="177" fontId="1" fillId="0" borderId="0" xfId="3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178" fontId="1" fillId="0" borderId="0" xfId="3" applyNumberFormat="1" applyFont="1" applyAlignment="1">
      <alignment horizontal="center" vertical="center"/>
    </xf>
    <xf numFmtId="0" fontId="1" fillId="0" borderId="3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6" fontId="1" fillId="9" borderId="64" xfId="0" applyNumberFormat="1" applyFont="1" applyFill="1" applyBorder="1" applyAlignment="1">
      <alignment horizontal="center" vertical="center"/>
    </xf>
    <xf numFmtId="167" fontId="1" fillId="10" borderId="64" xfId="0" applyNumberFormat="1" applyFont="1" applyFill="1" applyBorder="1" applyAlignment="1">
      <alignment horizontal="center" vertical="center"/>
    </xf>
    <xf numFmtId="168" fontId="1" fillId="10" borderId="64" xfId="0" applyNumberFormat="1" applyFont="1" applyFill="1" applyBorder="1" applyAlignment="1">
      <alignment horizontal="center" vertical="center"/>
    </xf>
    <xf numFmtId="166" fontId="1" fillId="9" borderId="75" xfId="0" applyNumberFormat="1" applyFont="1" applyFill="1" applyBorder="1" applyAlignment="1">
      <alignment horizontal="center" vertical="center"/>
    </xf>
    <xf numFmtId="167" fontId="1" fillId="10" borderId="75" xfId="0" applyNumberFormat="1" applyFont="1" applyFill="1" applyBorder="1" applyAlignment="1">
      <alignment horizontal="center" vertical="center"/>
    </xf>
    <xf numFmtId="168" fontId="1" fillId="10" borderId="75" xfId="0" applyNumberFormat="1" applyFont="1" applyFill="1" applyBorder="1" applyAlignment="1">
      <alignment horizontal="center" vertical="center"/>
    </xf>
    <xf numFmtId="166" fontId="1" fillId="9" borderId="27" xfId="0" applyNumberFormat="1" applyFont="1" applyFill="1" applyBorder="1" applyAlignment="1">
      <alignment horizontal="center" vertical="center"/>
    </xf>
    <xf numFmtId="167" fontId="1" fillId="10" borderId="27" xfId="0" applyNumberFormat="1" applyFont="1" applyFill="1" applyBorder="1" applyAlignment="1">
      <alignment horizontal="center" vertical="center"/>
    </xf>
    <xf numFmtId="168" fontId="1" fillId="10" borderId="27" xfId="0" applyNumberFormat="1" applyFont="1" applyFill="1" applyBorder="1" applyAlignment="1">
      <alignment horizontal="center" vertical="center"/>
    </xf>
    <xf numFmtId="166" fontId="1" fillId="9" borderId="44" xfId="0" applyNumberFormat="1" applyFont="1" applyFill="1" applyBorder="1" applyAlignment="1">
      <alignment horizontal="center" vertical="center"/>
    </xf>
    <xf numFmtId="167" fontId="1" fillId="10" borderId="44" xfId="0" applyNumberFormat="1" applyFont="1" applyFill="1" applyBorder="1" applyAlignment="1">
      <alignment horizontal="center" vertical="center"/>
    </xf>
    <xf numFmtId="168" fontId="1" fillId="10" borderId="44" xfId="0" applyNumberFormat="1" applyFont="1" applyFill="1" applyBorder="1" applyAlignment="1">
      <alignment horizontal="center" vertical="center"/>
    </xf>
    <xf numFmtId="169" fontId="1" fillId="5" borderId="44" xfId="0" applyNumberFormat="1" applyFont="1" applyFill="1" applyBorder="1" applyAlignment="1">
      <alignment horizontal="center" vertical="center"/>
    </xf>
    <xf numFmtId="169" fontId="1" fillId="5" borderId="75" xfId="0" applyNumberFormat="1" applyFont="1" applyFill="1" applyBorder="1" applyAlignment="1">
      <alignment horizontal="center" vertical="center"/>
    </xf>
    <xf numFmtId="166" fontId="1" fillId="9" borderId="57" xfId="0" applyNumberFormat="1" applyFont="1" applyFill="1" applyBorder="1" applyAlignment="1">
      <alignment horizontal="center" vertical="center"/>
    </xf>
    <xf numFmtId="167" fontId="1" fillId="10" borderId="57" xfId="0" applyNumberFormat="1" applyFont="1" applyFill="1" applyBorder="1" applyAlignment="1">
      <alignment horizontal="center" vertical="center"/>
    </xf>
    <xf numFmtId="168" fontId="1" fillId="10" borderId="57" xfId="0" applyNumberFormat="1" applyFont="1" applyFill="1" applyBorder="1" applyAlignment="1">
      <alignment horizontal="center" vertical="center"/>
    </xf>
    <xf numFmtId="169" fontId="1" fillId="5" borderId="57" xfId="0" applyNumberFormat="1" applyFont="1" applyFill="1" applyBorder="1" applyAlignment="1">
      <alignment horizontal="center" vertical="center"/>
    </xf>
    <xf numFmtId="169" fontId="1" fillId="10" borderId="64" xfId="0" applyNumberFormat="1" applyFont="1" applyFill="1" applyBorder="1" applyAlignment="1">
      <alignment horizontal="center" vertical="center"/>
    </xf>
    <xf numFmtId="169" fontId="1" fillId="5" borderId="64" xfId="0" applyNumberFormat="1" applyFont="1" applyFill="1" applyBorder="1" applyAlignment="1">
      <alignment horizontal="center" vertical="center"/>
    </xf>
    <xf numFmtId="169" fontId="1" fillId="10" borderId="65" xfId="0" applyNumberFormat="1" applyFont="1" applyFill="1" applyBorder="1" applyAlignment="1">
      <alignment horizontal="center" vertical="center"/>
    </xf>
    <xf numFmtId="169" fontId="1" fillId="10" borderId="75" xfId="0" applyNumberFormat="1" applyFont="1" applyFill="1" applyBorder="1" applyAlignment="1">
      <alignment horizontal="center" vertical="center"/>
    </xf>
    <xf numFmtId="169" fontId="1" fillId="10" borderId="76" xfId="0" applyNumberFormat="1" applyFont="1" applyFill="1" applyBorder="1" applyAlignment="1">
      <alignment horizontal="center" vertical="center"/>
    </xf>
    <xf numFmtId="169" fontId="1" fillId="10" borderId="27" xfId="0" applyNumberFormat="1" applyFont="1" applyFill="1" applyBorder="1" applyAlignment="1">
      <alignment horizontal="center" vertical="center"/>
    </xf>
    <xf numFmtId="169" fontId="1" fillId="5" borderId="27" xfId="0" applyNumberFormat="1" applyFont="1" applyFill="1" applyBorder="1" applyAlignment="1">
      <alignment horizontal="center" vertical="center"/>
    </xf>
    <xf numFmtId="169" fontId="1" fillId="10" borderId="86" xfId="0" applyNumberFormat="1" applyFont="1" applyFill="1" applyBorder="1" applyAlignment="1">
      <alignment horizontal="center" vertical="center"/>
    </xf>
  </cellXfs>
  <cellStyles count="4">
    <cellStyle name="=C:\WINNT35\SYSTEM32\COMMAND.COM" xfId="2"/>
    <cellStyle name="Migliaia [0]" xfId="1" builtinId="6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X40"/>
  <sheetViews>
    <sheetView showGridLines="0" tabSelected="1" zoomScaleNormal="100" workbookViewId="0">
      <selection activeCell="AO12" sqref="AO12"/>
    </sheetView>
  </sheetViews>
  <sheetFormatPr defaultColWidth="8.85546875" defaultRowHeight="12.75" outlineLevelCol="1"/>
  <cols>
    <col min="1" max="1" width="6.7109375" style="43" customWidth="1"/>
    <col min="2" max="2" width="6.42578125" style="44" customWidth="1"/>
    <col min="3" max="3" width="14.28515625" style="43" customWidth="1"/>
    <col min="4" max="4" width="6.5703125" style="43" bestFit="1" customWidth="1"/>
    <col min="5" max="5" width="9.5703125" style="43" hidden="1" customWidth="1" outlineLevel="1"/>
    <col min="6" max="6" width="9.85546875" style="45" hidden="1" customWidth="1" outlineLevel="1"/>
    <col min="7" max="7" width="7.42578125" style="43" hidden="1" customWidth="1" outlineLevel="1"/>
    <col min="8" max="8" width="6.5703125" style="43" hidden="1" customWidth="1" outlineLevel="1"/>
    <col min="9" max="9" width="11.140625" style="43" hidden="1" customWidth="1" outlineLevel="1"/>
    <col min="10" max="10" width="8.7109375" style="43" hidden="1" customWidth="1" outlineLevel="1"/>
    <col min="11" max="11" width="9.42578125" style="43" hidden="1" customWidth="1" outlineLevel="1"/>
    <col min="12" max="12" width="8" style="43" hidden="1" customWidth="1" outlineLevel="1"/>
    <col min="13" max="13" width="11.28515625" style="43" hidden="1" customWidth="1" outlineLevel="1"/>
    <col min="14" max="14" width="8.140625" style="43" hidden="1" customWidth="1" outlineLevel="1"/>
    <col min="15" max="15" width="6.85546875" style="43" hidden="1" customWidth="1" outlineLevel="1"/>
    <col min="16" max="18" width="8.7109375" style="46" hidden="1" customWidth="1" outlineLevel="1"/>
    <col min="19" max="21" width="9" style="46" hidden="1" customWidth="1" outlineLevel="1"/>
    <col min="22" max="22" width="7.28515625" style="47" hidden="1" customWidth="1" outlineLevel="1"/>
    <col min="23" max="23" width="8.42578125" style="43" hidden="1" customWidth="1" outlineLevel="1"/>
    <col min="24" max="24" width="10.5703125" style="43" hidden="1" customWidth="1" outlineLevel="1"/>
    <col min="25" max="25" width="8.42578125" style="43" hidden="1" customWidth="1" outlineLevel="1"/>
    <col min="26" max="26" width="8.85546875" style="43" hidden="1" customWidth="1" outlineLevel="1"/>
    <col min="27" max="33" width="10.42578125" style="43" hidden="1" customWidth="1" outlineLevel="1"/>
    <col min="34" max="35" width="8.85546875" style="43" hidden="1" customWidth="1" outlineLevel="1"/>
    <col min="36" max="36" width="10.7109375" style="43" customWidth="1" collapsed="1"/>
    <col min="37" max="45" width="10.7109375" style="43" customWidth="1"/>
    <col min="46" max="47" width="8.85546875" style="43"/>
    <col min="48" max="48" width="9.140625" style="43" bestFit="1" customWidth="1"/>
    <col min="49" max="16384" width="8.85546875" style="43"/>
  </cols>
  <sheetData>
    <row r="1" spans="1:50" ht="13.5" thickBot="1"/>
    <row r="2" spans="1:50" ht="16.5" thickBot="1">
      <c r="A2" s="48" t="s">
        <v>58</v>
      </c>
      <c r="F2" s="43"/>
      <c r="H2" s="49"/>
      <c r="I2" s="50" t="s">
        <v>59</v>
      </c>
      <c r="J2" s="49"/>
      <c r="K2" s="49"/>
      <c r="L2" s="49"/>
      <c r="V2" s="43"/>
      <c r="AB2" s="47"/>
      <c r="AC2" s="47"/>
      <c r="AD2" s="47"/>
      <c r="AE2" s="47"/>
      <c r="AF2" s="47"/>
      <c r="AI2" s="51"/>
      <c r="AQ2" s="196" t="s">
        <v>0</v>
      </c>
      <c r="AR2" s="197"/>
      <c r="AS2" s="198"/>
    </row>
    <row r="3" spans="1:50" ht="27" customHeight="1">
      <c r="A3" s="50" t="s">
        <v>1</v>
      </c>
      <c r="B3" s="43"/>
    </row>
    <row r="4" spans="1:50" ht="27" customHeight="1">
      <c r="A4" s="52" t="s">
        <v>48</v>
      </c>
      <c r="B4" s="43"/>
    </row>
    <row r="5" spans="1:50" ht="27" customHeight="1" thickBot="1">
      <c r="A5" s="52"/>
      <c r="B5" s="43"/>
    </row>
    <row r="6" spans="1:50" ht="21.75" customHeight="1" thickBot="1">
      <c r="A6" s="199"/>
      <c r="B6" s="199"/>
      <c r="C6" s="199"/>
      <c r="D6" s="53"/>
      <c r="E6" s="200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202"/>
      <c r="P6" s="203" t="s">
        <v>3</v>
      </c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4" t="s">
        <v>4</v>
      </c>
      <c r="AC6" s="205"/>
      <c r="AD6" s="205"/>
      <c r="AE6" s="205"/>
      <c r="AF6" s="205"/>
      <c r="AG6" s="206"/>
      <c r="AJ6" s="207" t="s">
        <v>5</v>
      </c>
      <c r="AK6" s="208"/>
      <c r="AL6" s="208"/>
      <c r="AM6" s="207" t="s">
        <v>6</v>
      </c>
      <c r="AN6" s="208"/>
      <c r="AO6" s="208"/>
      <c r="AP6" s="211"/>
      <c r="AQ6" s="208" t="s">
        <v>7</v>
      </c>
      <c r="AR6" s="208"/>
      <c r="AS6" s="211"/>
    </row>
    <row r="7" spans="1:50" s="61" customFormat="1" ht="20.25" customHeight="1">
      <c r="A7" s="213" t="s">
        <v>8</v>
      </c>
      <c r="B7" s="215" t="s">
        <v>9</v>
      </c>
      <c r="C7" s="216"/>
      <c r="D7" s="217"/>
      <c r="E7" s="54"/>
      <c r="F7" s="55"/>
      <c r="G7" s="55"/>
      <c r="H7" s="55"/>
      <c r="I7" s="55"/>
      <c r="J7" s="55"/>
      <c r="K7" s="55"/>
      <c r="L7" s="55"/>
      <c r="M7" s="55"/>
      <c r="N7" s="55"/>
      <c r="O7" s="56"/>
      <c r="P7" s="184" t="s">
        <v>10</v>
      </c>
      <c r="Q7" s="185"/>
      <c r="R7" s="185"/>
      <c r="S7" s="185"/>
      <c r="T7" s="185"/>
      <c r="U7" s="186"/>
      <c r="V7" s="187" t="s">
        <v>11</v>
      </c>
      <c r="W7" s="188"/>
      <c r="X7" s="57"/>
      <c r="Y7" s="57"/>
      <c r="Z7" s="189" t="s">
        <v>12</v>
      </c>
      <c r="AA7" s="190"/>
      <c r="AB7" s="58"/>
      <c r="AC7" s="59"/>
      <c r="AD7" s="59"/>
      <c r="AE7" s="59"/>
      <c r="AF7" s="59"/>
      <c r="AG7" s="60"/>
      <c r="AH7" s="43"/>
      <c r="AI7" s="51"/>
      <c r="AJ7" s="209"/>
      <c r="AK7" s="210"/>
      <c r="AL7" s="210"/>
      <c r="AM7" s="209"/>
      <c r="AN7" s="210"/>
      <c r="AO7" s="210"/>
      <c r="AP7" s="212"/>
      <c r="AQ7" s="210"/>
      <c r="AR7" s="210"/>
      <c r="AS7" s="212"/>
    </row>
    <row r="8" spans="1:50" s="61" customFormat="1" ht="20.25" customHeight="1" thickBot="1">
      <c r="A8" s="214"/>
      <c r="B8" s="218"/>
      <c r="C8" s="219"/>
      <c r="D8" s="220"/>
      <c r="E8" s="62" t="s">
        <v>13</v>
      </c>
      <c r="F8" s="63" t="s">
        <v>14</v>
      </c>
      <c r="G8" s="63" t="s">
        <v>15</v>
      </c>
      <c r="H8" s="64" t="s">
        <v>16</v>
      </c>
      <c r="I8" s="65" t="s">
        <v>17</v>
      </c>
      <c r="J8" s="65" t="s">
        <v>18</v>
      </c>
      <c r="K8" s="191" t="s">
        <v>19</v>
      </c>
      <c r="L8" s="192"/>
      <c r="M8" s="191" t="s">
        <v>20</v>
      </c>
      <c r="N8" s="192"/>
      <c r="O8" s="193"/>
      <c r="P8" s="194" t="s">
        <v>21</v>
      </c>
      <c r="Q8" s="194"/>
      <c r="R8" s="194"/>
      <c r="S8" s="194" t="s">
        <v>22</v>
      </c>
      <c r="T8" s="194"/>
      <c r="U8" s="195"/>
      <c r="V8" s="66" t="s">
        <v>50</v>
      </c>
      <c r="W8" s="67" t="s">
        <v>51</v>
      </c>
      <c r="X8" s="68" t="s">
        <v>23</v>
      </c>
      <c r="Y8" s="68" t="s">
        <v>24</v>
      </c>
      <c r="Z8" s="68" t="s">
        <v>52</v>
      </c>
      <c r="AA8" s="66" t="s">
        <v>53</v>
      </c>
      <c r="AB8" s="221" t="s">
        <v>25</v>
      </c>
      <c r="AC8" s="222"/>
      <c r="AD8" s="223"/>
      <c r="AE8" s="224" t="s">
        <v>26</v>
      </c>
      <c r="AF8" s="222"/>
      <c r="AG8" s="225"/>
      <c r="AH8" s="43"/>
      <c r="AI8" s="51"/>
      <c r="AJ8" s="69"/>
      <c r="AK8" s="70"/>
      <c r="AL8" s="70"/>
      <c r="AM8" s="69"/>
      <c r="AN8" s="70"/>
      <c r="AO8" s="70"/>
      <c r="AP8" s="71"/>
      <c r="AQ8" s="70"/>
      <c r="AR8" s="70"/>
      <c r="AS8" s="71"/>
    </row>
    <row r="9" spans="1:50" s="61" customFormat="1" ht="20.25" customHeight="1">
      <c r="A9" s="214"/>
      <c r="B9" s="226" t="s">
        <v>27</v>
      </c>
      <c r="C9" s="227" t="s">
        <v>28</v>
      </c>
      <c r="D9" s="72"/>
      <c r="E9" s="229" t="s">
        <v>29</v>
      </c>
      <c r="F9" s="231" t="s">
        <v>30</v>
      </c>
      <c r="G9" s="233" t="s">
        <v>31</v>
      </c>
      <c r="H9" s="233" t="s">
        <v>31</v>
      </c>
      <c r="I9" s="235" t="s">
        <v>29</v>
      </c>
      <c r="J9" s="233" t="s">
        <v>31</v>
      </c>
      <c r="K9" s="235" t="s">
        <v>29</v>
      </c>
      <c r="L9" s="233" t="s">
        <v>31</v>
      </c>
      <c r="M9" s="235" t="s">
        <v>29</v>
      </c>
      <c r="N9" s="231" t="s">
        <v>30</v>
      </c>
      <c r="O9" s="237" t="s">
        <v>31</v>
      </c>
      <c r="P9" s="239" t="s">
        <v>31</v>
      </c>
      <c r="Q9" s="233"/>
      <c r="R9" s="233"/>
      <c r="S9" s="233" t="s">
        <v>31</v>
      </c>
      <c r="T9" s="233"/>
      <c r="U9" s="233"/>
      <c r="V9" s="233" t="s">
        <v>31</v>
      </c>
      <c r="W9" s="233" t="s">
        <v>31</v>
      </c>
      <c r="X9" s="235" t="s">
        <v>32</v>
      </c>
      <c r="Y9" s="233" t="s">
        <v>31</v>
      </c>
      <c r="Z9" s="235" t="s">
        <v>32</v>
      </c>
      <c r="AA9" s="263" t="s">
        <v>31</v>
      </c>
      <c r="AB9" s="265" t="s">
        <v>29</v>
      </c>
      <c r="AC9" s="231" t="s">
        <v>30</v>
      </c>
      <c r="AD9" s="267" t="s">
        <v>33</v>
      </c>
      <c r="AE9" s="235" t="s">
        <v>29</v>
      </c>
      <c r="AF9" s="269" t="s">
        <v>30</v>
      </c>
      <c r="AG9" s="258" t="s">
        <v>33</v>
      </c>
      <c r="AI9" s="70"/>
      <c r="AJ9" s="241" t="s">
        <v>34</v>
      </c>
      <c r="AK9" s="242" t="s">
        <v>35</v>
      </c>
      <c r="AL9" s="243" t="s">
        <v>36</v>
      </c>
      <c r="AM9" s="241" t="s">
        <v>34</v>
      </c>
      <c r="AN9" s="260" t="s">
        <v>36</v>
      </c>
      <c r="AO9" s="260"/>
      <c r="AP9" s="243"/>
      <c r="AQ9" s="241" t="s">
        <v>34</v>
      </c>
      <c r="AR9" s="242" t="s">
        <v>35</v>
      </c>
      <c r="AS9" s="243" t="s">
        <v>36</v>
      </c>
    </row>
    <row r="10" spans="1:50" s="61" customFormat="1" ht="20.25" customHeight="1">
      <c r="A10" s="214"/>
      <c r="B10" s="226"/>
      <c r="C10" s="228"/>
      <c r="D10" s="73"/>
      <c r="E10" s="230"/>
      <c r="F10" s="232"/>
      <c r="G10" s="234"/>
      <c r="H10" s="234"/>
      <c r="I10" s="236"/>
      <c r="J10" s="234"/>
      <c r="K10" s="236"/>
      <c r="L10" s="234"/>
      <c r="M10" s="236"/>
      <c r="N10" s="232"/>
      <c r="O10" s="238"/>
      <c r="P10" s="240"/>
      <c r="Q10" s="234"/>
      <c r="R10" s="234"/>
      <c r="S10" s="234"/>
      <c r="T10" s="234"/>
      <c r="U10" s="234"/>
      <c r="V10" s="234"/>
      <c r="W10" s="234"/>
      <c r="X10" s="236"/>
      <c r="Y10" s="234"/>
      <c r="Z10" s="236"/>
      <c r="AA10" s="264"/>
      <c r="AB10" s="266"/>
      <c r="AC10" s="232"/>
      <c r="AD10" s="268"/>
      <c r="AE10" s="236"/>
      <c r="AF10" s="232"/>
      <c r="AG10" s="259"/>
      <c r="AH10" s="74"/>
      <c r="AI10" s="75"/>
      <c r="AJ10" s="241"/>
      <c r="AK10" s="242"/>
      <c r="AL10" s="243"/>
      <c r="AM10" s="241"/>
      <c r="AN10" s="261"/>
      <c r="AO10" s="261"/>
      <c r="AP10" s="262"/>
      <c r="AQ10" s="241"/>
      <c r="AR10" s="242"/>
      <c r="AS10" s="243"/>
    </row>
    <row r="11" spans="1:50" s="61" customFormat="1" ht="20.25" customHeight="1" thickBot="1">
      <c r="A11" s="214"/>
      <c r="B11" s="226"/>
      <c r="C11" s="228"/>
      <c r="D11" s="73"/>
      <c r="E11" s="76"/>
      <c r="F11" s="77"/>
      <c r="G11" s="78"/>
      <c r="H11" s="78"/>
      <c r="I11" s="244" t="s">
        <v>37</v>
      </c>
      <c r="J11" s="245"/>
      <c r="K11" s="79"/>
      <c r="L11" s="79"/>
      <c r="M11" s="78"/>
      <c r="N11" s="78"/>
      <c r="O11" s="80"/>
      <c r="P11" s="81" t="s">
        <v>38</v>
      </c>
      <c r="Q11" s="82" t="s">
        <v>39</v>
      </c>
      <c r="R11" s="82" t="s">
        <v>40</v>
      </c>
      <c r="S11" s="82" t="s">
        <v>38</v>
      </c>
      <c r="T11" s="82" t="s">
        <v>39</v>
      </c>
      <c r="U11" s="82" t="s">
        <v>40</v>
      </c>
      <c r="V11" s="83"/>
      <c r="W11" s="83"/>
      <c r="X11" s="83"/>
      <c r="Y11" s="83"/>
      <c r="Z11" s="83"/>
      <c r="AA11" s="84"/>
      <c r="AB11" s="85"/>
      <c r="AC11" s="86"/>
      <c r="AD11" s="87"/>
      <c r="AE11" s="87"/>
      <c r="AF11" s="87"/>
      <c r="AG11" s="88"/>
      <c r="AH11" s="43"/>
      <c r="AI11" s="51"/>
      <c r="AJ11" s="241"/>
      <c r="AK11" s="242"/>
      <c r="AL11" s="243"/>
      <c r="AM11" s="241"/>
      <c r="AN11" s="89" t="s">
        <v>38</v>
      </c>
      <c r="AO11" s="89" t="s">
        <v>39</v>
      </c>
      <c r="AP11" s="90" t="s">
        <v>40</v>
      </c>
      <c r="AQ11" s="241"/>
      <c r="AR11" s="242"/>
      <c r="AS11" s="243"/>
    </row>
    <row r="12" spans="1:50" s="61" customFormat="1" ht="30" customHeight="1">
      <c r="A12" s="246" t="s">
        <v>41</v>
      </c>
      <c r="B12" s="249" t="s">
        <v>42</v>
      </c>
      <c r="C12" s="252" t="s">
        <v>43</v>
      </c>
      <c r="D12" s="91" t="s">
        <v>60</v>
      </c>
      <c r="E12" s="255">
        <v>44624.95</v>
      </c>
      <c r="F12" s="332">
        <v>3299.07</v>
      </c>
      <c r="G12" s="333">
        <v>5.7000000000000002E-2</v>
      </c>
      <c r="H12" s="299">
        <v>0.74099999999999999</v>
      </c>
      <c r="I12" s="301">
        <v>23905.38</v>
      </c>
      <c r="J12" s="334"/>
      <c r="K12" s="290"/>
      <c r="L12" s="293">
        <v>3.7999999999999999E-2</v>
      </c>
      <c r="M12" s="301">
        <v>0</v>
      </c>
      <c r="N12" s="284"/>
      <c r="O12" s="287"/>
      <c r="P12" s="1">
        <v>6.5557999999999996</v>
      </c>
      <c r="Q12" s="2">
        <v>6.3183999999999996</v>
      </c>
      <c r="R12" s="2">
        <v>5.2850999999999999</v>
      </c>
      <c r="S12" s="2">
        <v>1.5955999999999999</v>
      </c>
      <c r="T12" s="2">
        <v>1.5955999999999999</v>
      </c>
      <c r="U12" s="2">
        <v>1.5955999999999999</v>
      </c>
      <c r="V12" s="290"/>
      <c r="W12" s="293"/>
      <c r="X12" s="270">
        <v>7169.25</v>
      </c>
      <c r="Y12" s="296"/>
      <c r="Z12" s="270"/>
      <c r="AA12" s="273"/>
      <c r="AB12" s="3">
        <v>41626.68</v>
      </c>
      <c r="AC12" s="4">
        <v>2003.88</v>
      </c>
      <c r="AD12" s="36">
        <v>4.5167999999999999</v>
      </c>
      <c r="AE12" s="33">
        <v>23531.64</v>
      </c>
      <c r="AF12" s="30">
        <v>1132.8</v>
      </c>
      <c r="AG12" s="5">
        <v>0.28699999999999998</v>
      </c>
      <c r="AH12" s="92"/>
      <c r="AI12" s="92"/>
      <c r="AJ12" s="93">
        <f>(E12+I12+M12)/100</f>
        <v>685.30330000000004</v>
      </c>
      <c r="AK12" s="94">
        <f>(F12+N12)/100</f>
        <v>32.990700000000004</v>
      </c>
      <c r="AL12" s="95">
        <f>(G12+H12+J12+L12+O12)/100</f>
        <v>8.3600000000000011E-3</v>
      </c>
      <c r="AM12" s="96">
        <f>(X12+Z12)/100</f>
        <v>71.692499999999995</v>
      </c>
      <c r="AN12" s="97">
        <f t="shared" ref="AN12:AP20" si="0">(P12+S12)/100</f>
        <v>8.1513999999999989E-2</v>
      </c>
      <c r="AO12" s="97">
        <f t="shared" si="0"/>
        <v>7.9140000000000002E-2</v>
      </c>
      <c r="AP12" s="98">
        <f t="shared" si="0"/>
        <v>6.8807000000000007E-2</v>
      </c>
      <c r="AQ12" s="99">
        <f>(AB12+AE12)/100</f>
        <v>651.58320000000003</v>
      </c>
      <c r="AR12" s="100">
        <f t="shared" ref="AR12:AS20" si="1">(AC12+AF12)/100</f>
        <v>31.366800000000001</v>
      </c>
      <c r="AS12" s="98">
        <f t="shared" si="1"/>
        <v>4.8037999999999997E-2</v>
      </c>
      <c r="AT12" s="101"/>
      <c r="AV12" s="102"/>
      <c r="AX12" s="103"/>
    </row>
    <row r="13" spans="1:50" s="61" customFormat="1" ht="30" customHeight="1">
      <c r="A13" s="247"/>
      <c r="B13" s="250"/>
      <c r="C13" s="253"/>
      <c r="D13" s="104" t="s">
        <v>61</v>
      </c>
      <c r="E13" s="256"/>
      <c r="F13" s="335"/>
      <c r="G13" s="336"/>
      <c r="H13" s="279"/>
      <c r="I13" s="282"/>
      <c r="J13" s="337"/>
      <c r="K13" s="291"/>
      <c r="L13" s="294"/>
      <c r="M13" s="282"/>
      <c r="N13" s="285"/>
      <c r="O13" s="288"/>
      <c r="P13" s="6">
        <v>6.9316000000000004</v>
      </c>
      <c r="Q13" s="7">
        <v>6.2167000000000003</v>
      </c>
      <c r="R13" s="7">
        <v>5.1258999999999997</v>
      </c>
      <c r="S13" s="7">
        <v>1.5955999999999999</v>
      </c>
      <c r="T13" s="7">
        <v>1.5955999999999999</v>
      </c>
      <c r="U13" s="7">
        <v>1.5955999999999999</v>
      </c>
      <c r="V13" s="291"/>
      <c r="W13" s="294"/>
      <c r="X13" s="271"/>
      <c r="Y13" s="297"/>
      <c r="Z13" s="271"/>
      <c r="AA13" s="274"/>
      <c r="AB13" s="8">
        <v>41626.68</v>
      </c>
      <c r="AC13" s="9">
        <v>2003.88</v>
      </c>
      <c r="AD13" s="37">
        <v>4.5167999999999999</v>
      </c>
      <c r="AE13" s="34">
        <v>23531.64</v>
      </c>
      <c r="AF13" s="31">
        <v>1132.8</v>
      </c>
      <c r="AG13" s="10">
        <v>0.28699999999999998</v>
      </c>
      <c r="AH13" s="70"/>
      <c r="AI13" s="70"/>
      <c r="AJ13" s="105">
        <f>AJ12</f>
        <v>685.30330000000004</v>
      </c>
      <c r="AK13" s="106">
        <f t="shared" ref="AK13:AL13" si="2">AK12</f>
        <v>32.990700000000004</v>
      </c>
      <c r="AL13" s="107">
        <f t="shared" si="2"/>
        <v>8.3600000000000011E-3</v>
      </c>
      <c r="AM13" s="108">
        <f>AM12</f>
        <v>71.692499999999995</v>
      </c>
      <c r="AN13" s="109">
        <f t="shared" si="0"/>
        <v>8.5272000000000001E-2</v>
      </c>
      <c r="AO13" s="109">
        <f t="shared" si="0"/>
        <v>7.8122999999999998E-2</v>
      </c>
      <c r="AP13" s="110">
        <f t="shared" si="0"/>
        <v>6.7214999999999997E-2</v>
      </c>
      <c r="AQ13" s="111">
        <f t="shared" ref="AQ13:AQ20" si="3">(AB13+AE13)/100</f>
        <v>651.58320000000003</v>
      </c>
      <c r="AR13" s="112">
        <f t="shared" si="1"/>
        <v>31.366800000000001</v>
      </c>
      <c r="AS13" s="110">
        <f t="shared" si="1"/>
        <v>4.8037999999999997E-2</v>
      </c>
    </row>
    <row r="14" spans="1:50" s="61" customFormat="1" ht="30" customHeight="1" thickBot="1">
      <c r="A14" s="248"/>
      <c r="B14" s="251"/>
      <c r="C14" s="254"/>
      <c r="D14" s="113" t="s">
        <v>62</v>
      </c>
      <c r="E14" s="257"/>
      <c r="F14" s="338"/>
      <c r="G14" s="339"/>
      <c r="H14" s="300"/>
      <c r="I14" s="302"/>
      <c r="J14" s="340"/>
      <c r="K14" s="292"/>
      <c r="L14" s="295"/>
      <c r="M14" s="302"/>
      <c r="N14" s="286"/>
      <c r="O14" s="289"/>
      <c r="P14" s="11">
        <v>7.7001999999999997</v>
      </c>
      <c r="Q14" s="12">
        <v>6.5143000000000004</v>
      </c>
      <c r="R14" s="12">
        <v>5.5770999999999997</v>
      </c>
      <c r="S14" s="12">
        <v>1.5955999999999999</v>
      </c>
      <c r="T14" s="12">
        <v>1.5955999999999999</v>
      </c>
      <c r="U14" s="12">
        <v>1.5955999999999999</v>
      </c>
      <c r="V14" s="292"/>
      <c r="W14" s="295"/>
      <c r="X14" s="272"/>
      <c r="Y14" s="298"/>
      <c r="Z14" s="272"/>
      <c r="AA14" s="275"/>
      <c r="AB14" s="13">
        <v>41626.68</v>
      </c>
      <c r="AC14" s="14">
        <v>2003.88</v>
      </c>
      <c r="AD14" s="38">
        <v>4.5167999999999999</v>
      </c>
      <c r="AE14" s="35">
        <v>23531.64</v>
      </c>
      <c r="AF14" s="32">
        <v>1132.8</v>
      </c>
      <c r="AG14" s="15">
        <v>0.28699999999999998</v>
      </c>
      <c r="AH14" s="114"/>
      <c r="AI14" s="114"/>
      <c r="AJ14" s="115">
        <f>AJ12</f>
        <v>685.30330000000004</v>
      </c>
      <c r="AK14" s="116">
        <f t="shared" ref="AK14:AL14" si="4">AK12</f>
        <v>32.990700000000004</v>
      </c>
      <c r="AL14" s="117">
        <f t="shared" si="4"/>
        <v>8.3600000000000011E-3</v>
      </c>
      <c r="AM14" s="118">
        <f>AM12</f>
        <v>71.692499999999995</v>
      </c>
      <c r="AN14" s="119">
        <f t="shared" si="0"/>
        <v>9.2957999999999999E-2</v>
      </c>
      <c r="AO14" s="119">
        <f t="shared" si="0"/>
        <v>8.1098999999999991E-2</v>
      </c>
      <c r="AP14" s="120">
        <f t="shared" si="0"/>
        <v>7.1726999999999999E-2</v>
      </c>
      <c r="AQ14" s="121">
        <f t="shared" si="3"/>
        <v>651.58320000000003</v>
      </c>
      <c r="AR14" s="122">
        <f t="shared" si="1"/>
        <v>31.366800000000001</v>
      </c>
      <c r="AS14" s="120">
        <f t="shared" si="1"/>
        <v>4.8037999999999997E-2</v>
      </c>
    </row>
    <row r="15" spans="1:50" s="61" customFormat="1" ht="30" customHeight="1">
      <c r="A15" s="247" t="s">
        <v>44</v>
      </c>
      <c r="B15" s="250" t="s">
        <v>45</v>
      </c>
      <c r="C15" s="253" t="s">
        <v>43</v>
      </c>
      <c r="D15" s="91" t="s">
        <v>60</v>
      </c>
      <c r="E15" s="276">
        <v>40162.44</v>
      </c>
      <c r="F15" s="341">
        <v>2962.43</v>
      </c>
      <c r="G15" s="342">
        <v>5.0999999999999997E-2</v>
      </c>
      <c r="H15" s="278">
        <v>0.74099999999999999</v>
      </c>
      <c r="I15" s="281">
        <v>23905.38</v>
      </c>
      <c r="J15" s="343"/>
      <c r="K15" s="303"/>
      <c r="L15" s="305">
        <v>3.7999999999999999E-2</v>
      </c>
      <c r="M15" s="281">
        <v>0</v>
      </c>
      <c r="N15" s="344"/>
      <c r="O15" s="307"/>
      <c r="P15" s="16">
        <v>6.5557999999999996</v>
      </c>
      <c r="Q15" s="17">
        <v>6.3183999999999996</v>
      </c>
      <c r="R15" s="17">
        <v>5.2850999999999999</v>
      </c>
      <c r="S15" s="17">
        <v>1.5955999999999999</v>
      </c>
      <c r="T15" s="17">
        <v>1.5955999999999999</v>
      </c>
      <c r="U15" s="17">
        <v>1.5955999999999999</v>
      </c>
      <c r="V15" s="303"/>
      <c r="W15" s="305"/>
      <c r="X15" s="271">
        <v>7169.25</v>
      </c>
      <c r="Y15" s="297"/>
      <c r="Z15" s="271"/>
      <c r="AA15" s="274"/>
      <c r="AB15" s="18">
        <v>38916.120000000003</v>
      </c>
      <c r="AC15" s="19">
        <v>1799.4</v>
      </c>
      <c r="AD15" s="41">
        <v>4.5130999999999997</v>
      </c>
      <c r="AE15" s="39">
        <v>21999.119999999999</v>
      </c>
      <c r="AF15" s="20">
        <v>1017.12</v>
      </c>
      <c r="AG15" s="21">
        <v>0.28510000000000002</v>
      </c>
      <c r="AJ15" s="123">
        <f>(E15+I15+M15)/100</f>
        <v>640.67820000000006</v>
      </c>
      <c r="AK15" s="124">
        <f>(F15+N15)/100</f>
        <v>29.624299999999998</v>
      </c>
      <c r="AL15" s="125">
        <f>(G15+H15+J15+L15+O15)/100</f>
        <v>8.3000000000000001E-3</v>
      </c>
      <c r="AM15" s="126">
        <f>(X15+Z15)/100</f>
        <v>71.692499999999995</v>
      </c>
      <c r="AN15" s="127">
        <f t="shared" si="0"/>
        <v>8.1513999999999989E-2</v>
      </c>
      <c r="AO15" s="127">
        <f t="shared" si="0"/>
        <v>7.9140000000000002E-2</v>
      </c>
      <c r="AP15" s="128">
        <f t="shared" si="0"/>
        <v>6.8807000000000007E-2</v>
      </c>
      <c r="AQ15" s="129">
        <f t="shared" si="3"/>
        <v>609.15240000000006</v>
      </c>
      <c r="AR15" s="130">
        <f t="shared" si="1"/>
        <v>28.165199999999999</v>
      </c>
      <c r="AS15" s="128">
        <f t="shared" si="1"/>
        <v>4.7981999999999997E-2</v>
      </c>
      <c r="AT15" s="101"/>
      <c r="AV15" s="102"/>
      <c r="AX15" s="103"/>
    </row>
    <row r="16" spans="1:50" s="61" customFormat="1" ht="30" customHeight="1">
      <c r="A16" s="247"/>
      <c r="B16" s="250"/>
      <c r="C16" s="253"/>
      <c r="D16" s="104" t="s">
        <v>61</v>
      </c>
      <c r="E16" s="256"/>
      <c r="F16" s="335"/>
      <c r="G16" s="336"/>
      <c r="H16" s="279"/>
      <c r="I16" s="282"/>
      <c r="J16" s="337"/>
      <c r="K16" s="291"/>
      <c r="L16" s="294"/>
      <c r="M16" s="282"/>
      <c r="N16" s="345"/>
      <c r="O16" s="288"/>
      <c r="P16" s="6">
        <v>6.9316000000000004</v>
      </c>
      <c r="Q16" s="7">
        <v>6.2167000000000003</v>
      </c>
      <c r="R16" s="7">
        <v>5.1258999999999997</v>
      </c>
      <c r="S16" s="7">
        <v>1.5955999999999999</v>
      </c>
      <c r="T16" s="7">
        <v>1.5955999999999999</v>
      </c>
      <c r="U16" s="7">
        <v>1.5955999999999999</v>
      </c>
      <c r="V16" s="291"/>
      <c r="W16" s="294"/>
      <c r="X16" s="271"/>
      <c r="Y16" s="297"/>
      <c r="Z16" s="271"/>
      <c r="AA16" s="274"/>
      <c r="AB16" s="8">
        <v>38916.120000000003</v>
      </c>
      <c r="AC16" s="9">
        <v>1799.4</v>
      </c>
      <c r="AD16" s="37">
        <v>4.5130999999999997</v>
      </c>
      <c r="AE16" s="34">
        <v>21999.119999999999</v>
      </c>
      <c r="AF16" s="31">
        <v>1017.12</v>
      </c>
      <c r="AG16" s="10">
        <v>0.28510000000000002</v>
      </c>
      <c r="AJ16" s="105">
        <f t="shared" ref="AJ16:AM16" si="5">AJ15</f>
        <v>640.67820000000006</v>
      </c>
      <c r="AK16" s="106">
        <f t="shared" si="5"/>
        <v>29.624299999999998</v>
      </c>
      <c r="AL16" s="107">
        <f t="shared" si="5"/>
        <v>8.3000000000000001E-3</v>
      </c>
      <c r="AM16" s="108">
        <f t="shared" si="5"/>
        <v>71.692499999999995</v>
      </c>
      <c r="AN16" s="109">
        <f t="shared" si="0"/>
        <v>8.5272000000000001E-2</v>
      </c>
      <c r="AO16" s="109">
        <f t="shared" si="0"/>
        <v>7.8122999999999998E-2</v>
      </c>
      <c r="AP16" s="110">
        <f t="shared" si="0"/>
        <v>6.7214999999999997E-2</v>
      </c>
      <c r="AQ16" s="131">
        <f t="shared" si="3"/>
        <v>609.15240000000006</v>
      </c>
      <c r="AR16" s="112">
        <f t="shared" si="1"/>
        <v>28.165199999999999</v>
      </c>
      <c r="AS16" s="110">
        <f t="shared" si="1"/>
        <v>4.7981999999999997E-2</v>
      </c>
    </row>
    <row r="17" spans="1:50" s="61" customFormat="1" ht="30" customHeight="1" thickBot="1">
      <c r="A17" s="247"/>
      <c r="B17" s="250"/>
      <c r="C17" s="253"/>
      <c r="D17" s="113" t="s">
        <v>62</v>
      </c>
      <c r="E17" s="277"/>
      <c r="F17" s="346"/>
      <c r="G17" s="347"/>
      <c r="H17" s="280"/>
      <c r="I17" s="283"/>
      <c r="J17" s="348"/>
      <c r="K17" s="304"/>
      <c r="L17" s="306"/>
      <c r="M17" s="283"/>
      <c r="N17" s="349"/>
      <c r="O17" s="308"/>
      <c r="P17" s="22">
        <v>7.7001999999999997</v>
      </c>
      <c r="Q17" s="23">
        <v>6.5143000000000004</v>
      </c>
      <c r="R17" s="23">
        <v>5.5770999999999997</v>
      </c>
      <c r="S17" s="23">
        <v>1.5955999999999999</v>
      </c>
      <c r="T17" s="23">
        <v>1.5955999999999999</v>
      </c>
      <c r="U17" s="23">
        <v>1.5955999999999999</v>
      </c>
      <c r="V17" s="304"/>
      <c r="W17" s="306"/>
      <c r="X17" s="271"/>
      <c r="Y17" s="297"/>
      <c r="Z17" s="271"/>
      <c r="AA17" s="274"/>
      <c r="AB17" s="24">
        <v>38916.120000000003</v>
      </c>
      <c r="AC17" s="25">
        <v>1799.4</v>
      </c>
      <c r="AD17" s="42">
        <v>4.5130999999999997</v>
      </c>
      <c r="AE17" s="40">
        <v>21999.119999999999</v>
      </c>
      <c r="AF17" s="26">
        <v>1017.12</v>
      </c>
      <c r="AG17" s="27">
        <v>0.28510000000000002</v>
      </c>
      <c r="AJ17" s="123">
        <f t="shared" ref="AJ17:AM17" si="6">AJ15</f>
        <v>640.67820000000006</v>
      </c>
      <c r="AK17" s="124">
        <f t="shared" si="6"/>
        <v>29.624299999999998</v>
      </c>
      <c r="AL17" s="125">
        <f t="shared" si="6"/>
        <v>8.3000000000000001E-3</v>
      </c>
      <c r="AM17" s="126">
        <f t="shared" si="6"/>
        <v>71.692499999999995</v>
      </c>
      <c r="AN17" s="127">
        <f t="shared" si="0"/>
        <v>9.2957999999999999E-2</v>
      </c>
      <c r="AO17" s="127">
        <f t="shared" si="0"/>
        <v>8.1098999999999991E-2</v>
      </c>
      <c r="AP17" s="128">
        <f t="shared" si="0"/>
        <v>7.1726999999999999E-2</v>
      </c>
      <c r="AQ17" s="129">
        <f t="shared" si="3"/>
        <v>609.15240000000006</v>
      </c>
      <c r="AR17" s="130">
        <f t="shared" si="1"/>
        <v>28.165199999999999</v>
      </c>
      <c r="AS17" s="128">
        <f t="shared" si="1"/>
        <v>4.7981999999999997E-2</v>
      </c>
    </row>
    <row r="18" spans="1:50" s="61" customFormat="1" ht="30" customHeight="1">
      <c r="A18" s="309" t="s">
        <v>46</v>
      </c>
      <c r="B18" s="312" t="s">
        <v>47</v>
      </c>
      <c r="C18" s="252" t="s">
        <v>43</v>
      </c>
      <c r="D18" s="91" t="s">
        <v>60</v>
      </c>
      <c r="E18" s="255">
        <v>38804.300000000003</v>
      </c>
      <c r="F18" s="315">
        <v>2598.86</v>
      </c>
      <c r="G18" s="318">
        <v>4.4999999999999998E-2</v>
      </c>
      <c r="H18" s="299">
        <v>0.74099999999999999</v>
      </c>
      <c r="I18" s="301">
        <v>23905.38</v>
      </c>
      <c r="J18" s="334"/>
      <c r="K18" s="290"/>
      <c r="L18" s="350">
        <v>3.7999999999999999E-2</v>
      </c>
      <c r="M18" s="301">
        <v>0</v>
      </c>
      <c r="N18" s="351"/>
      <c r="O18" s="352"/>
      <c r="P18" s="1">
        <v>6.5557999999999996</v>
      </c>
      <c r="Q18" s="2">
        <v>6.3183999999999996</v>
      </c>
      <c r="R18" s="2">
        <v>5.2850999999999999</v>
      </c>
      <c r="S18" s="2">
        <v>1.5955999999999999</v>
      </c>
      <c r="T18" s="2">
        <v>1.5955999999999999</v>
      </c>
      <c r="U18" s="2">
        <v>1.5955999999999999</v>
      </c>
      <c r="V18" s="290"/>
      <c r="W18" s="293"/>
      <c r="X18" s="270">
        <v>7169.25</v>
      </c>
      <c r="Y18" s="296"/>
      <c r="Z18" s="270"/>
      <c r="AA18" s="273"/>
      <c r="AB18" s="3">
        <v>38091.120000000003</v>
      </c>
      <c r="AC18" s="4">
        <v>1578.6</v>
      </c>
      <c r="AD18" s="36">
        <v>4.5094000000000003</v>
      </c>
      <c r="AE18" s="33">
        <v>21532.560000000001</v>
      </c>
      <c r="AF18" s="30">
        <v>892.44</v>
      </c>
      <c r="AG18" s="5">
        <v>0.28299999999999997</v>
      </c>
      <c r="AH18" s="92"/>
      <c r="AI18" s="92"/>
      <c r="AJ18" s="93">
        <f>(E18+I18+M18)/100</f>
        <v>627.09680000000003</v>
      </c>
      <c r="AK18" s="94">
        <f>(F18+N18)/100</f>
        <v>25.988600000000002</v>
      </c>
      <c r="AL18" s="95">
        <f>(G18+H18+J18+L18+O18)/100</f>
        <v>8.2400000000000008E-3</v>
      </c>
      <c r="AM18" s="96">
        <f>(X18+Z18)/100</f>
        <v>71.692499999999995</v>
      </c>
      <c r="AN18" s="97">
        <f t="shared" si="0"/>
        <v>8.1513999999999989E-2</v>
      </c>
      <c r="AO18" s="97">
        <f t="shared" si="0"/>
        <v>7.9140000000000002E-2</v>
      </c>
      <c r="AP18" s="98">
        <f t="shared" si="0"/>
        <v>6.8807000000000007E-2</v>
      </c>
      <c r="AQ18" s="132">
        <f t="shared" si="3"/>
        <v>596.23680000000013</v>
      </c>
      <c r="AR18" s="100">
        <f>(AC18+AF18)/100</f>
        <v>24.7104</v>
      </c>
      <c r="AS18" s="98">
        <f>(AD18+AG18)/100</f>
        <v>4.7924000000000008E-2</v>
      </c>
      <c r="AT18" s="101"/>
      <c r="AV18" s="102"/>
      <c r="AX18" s="103"/>
    </row>
    <row r="19" spans="1:50" s="61" customFormat="1" ht="30" customHeight="1">
      <c r="A19" s="310"/>
      <c r="B19" s="313"/>
      <c r="C19" s="253"/>
      <c r="D19" s="104" t="s">
        <v>61</v>
      </c>
      <c r="E19" s="256"/>
      <c r="F19" s="316"/>
      <c r="G19" s="319"/>
      <c r="H19" s="279"/>
      <c r="I19" s="282"/>
      <c r="J19" s="337"/>
      <c r="K19" s="291"/>
      <c r="L19" s="353"/>
      <c r="M19" s="282"/>
      <c r="N19" s="345"/>
      <c r="O19" s="354"/>
      <c r="P19" s="6">
        <v>6.9316000000000004</v>
      </c>
      <c r="Q19" s="7">
        <v>6.2167000000000003</v>
      </c>
      <c r="R19" s="7">
        <v>5.1258999999999997</v>
      </c>
      <c r="S19" s="7">
        <v>1.5955999999999999</v>
      </c>
      <c r="T19" s="7">
        <v>1.5955999999999999</v>
      </c>
      <c r="U19" s="7">
        <v>1.5955999999999999</v>
      </c>
      <c r="V19" s="291"/>
      <c r="W19" s="294"/>
      <c r="X19" s="271"/>
      <c r="Y19" s="297"/>
      <c r="Z19" s="271"/>
      <c r="AA19" s="274"/>
      <c r="AB19" s="8">
        <v>38091.120000000003</v>
      </c>
      <c r="AC19" s="9">
        <v>1578.6</v>
      </c>
      <c r="AD19" s="37">
        <v>4.5094000000000003</v>
      </c>
      <c r="AE19" s="34">
        <v>21532.560000000001</v>
      </c>
      <c r="AF19" s="31">
        <v>892.44</v>
      </c>
      <c r="AG19" s="10">
        <v>0.28299999999999997</v>
      </c>
      <c r="AH19" s="70"/>
      <c r="AI19" s="70"/>
      <c r="AJ19" s="105">
        <f t="shared" ref="AJ19:AM19" si="7">AJ18</f>
        <v>627.09680000000003</v>
      </c>
      <c r="AK19" s="106">
        <f t="shared" si="7"/>
        <v>25.988600000000002</v>
      </c>
      <c r="AL19" s="107">
        <f t="shared" si="7"/>
        <v>8.2400000000000008E-3</v>
      </c>
      <c r="AM19" s="108">
        <f t="shared" si="7"/>
        <v>71.692499999999995</v>
      </c>
      <c r="AN19" s="109">
        <f t="shared" si="0"/>
        <v>8.5272000000000001E-2</v>
      </c>
      <c r="AO19" s="109">
        <f t="shared" si="0"/>
        <v>7.8122999999999998E-2</v>
      </c>
      <c r="AP19" s="110">
        <f t="shared" si="0"/>
        <v>6.7214999999999997E-2</v>
      </c>
      <c r="AQ19" s="131">
        <f t="shared" si="3"/>
        <v>596.23680000000013</v>
      </c>
      <c r="AR19" s="112">
        <f t="shared" si="1"/>
        <v>24.7104</v>
      </c>
      <c r="AS19" s="110">
        <f t="shared" si="1"/>
        <v>4.7924000000000008E-2</v>
      </c>
    </row>
    <row r="20" spans="1:50" s="61" customFormat="1" ht="30" customHeight="1" thickBot="1">
      <c r="A20" s="311"/>
      <c r="B20" s="314"/>
      <c r="C20" s="254"/>
      <c r="D20" s="113" t="s">
        <v>62</v>
      </c>
      <c r="E20" s="257"/>
      <c r="F20" s="317"/>
      <c r="G20" s="320"/>
      <c r="H20" s="300"/>
      <c r="I20" s="302"/>
      <c r="J20" s="340"/>
      <c r="K20" s="292"/>
      <c r="L20" s="355"/>
      <c r="M20" s="302"/>
      <c r="N20" s="356"/>
      <c r="O20" s="357"/>
      <c r="P20" s="11">
        <v>7.7001999999999997</v>
      </c>
      <c r="Q20" s="12">
        <v>6.5143000000000004</v>
      </c>
      <c r="R20" s="12">
        <v>5.5770999999999997</v>
      </c>
      <c r="S20" s="12">
        <v>1.5955999999999999</v>
      </c>
      <c r="T20" s="12">
        <v>1.5955999999999999</v>
      </c>
      <c r="U20" s="12">
        <v>1.5955999999999999</v>
      </c>
      <c r="V20" s="292"/>
      <c r="W20" s="295"/>
      <c r="X20" s="272"/>
      <c r="Y20" s="298"/>
      <c r="Z20" s="272"/>
      <c r="AA20" s="275"/>
      <c r="AB20" s="13">
        <v>38091.120000000003</v>
      </c>
      <c r="AC20" s="14">
        <v>1578.6</v>
      </c>
      <c r="AD20" s="38">
        <v>4.5094000000000003</v>
      </c>
      <c r="AE20" s="35">
        <v>21532.560000000001</v>
      </c>
      <c r="AF20" s="32">
        <v>892.44</v>
      </c>
      <c r="AG20" s="15">
        <v>0.28299999999999997</v>
      </c>
      <c r="AH20" s="114"/>
      <c r="AI20" s="114"/>
      <c r="AJ20" s="115">
        <f t="shared" ref="AJ20:AM20" si="8">AJ18</f>
        <v>627.09680000000003</v>
      </c>
      <c r="AK20" s="116">
        <f t="shared" si="8"/>
        <v>25.988600000000002</v>
      </c>
      <c r="AL20" s="117">
        <f t="shared" si="8"/>
        <v>8.2400000000000008E-3</v>
      </c>
      <c r="AM20" s="118">
        <f t="shared" si="8"/>
        <v>71.692499999999995</v>
      </c>
      <c r="AN20" s="119">
        <f t="shared" si="0"/>
        <v>9.2957999999999999E-2</v>
      </c>
      <c r="AO20" s="119">
        <f t="shared" si="0"/>
        <v>8.1098999999999991E-2</v>
      </c>
      <c r="AP20" s="120">
        <f t="shared" si="0"/>
        <v>7.1726999999999999E-2</v>
      </c>
      <c r="AQ20" s="133">
        <f t="shared" si="3"/>
        <v>596.23680000000013</v>
      </c>
      <c r="AR20" s="122">
        <f t="shared" si="1"/>
        <v>24.7104</v>
      </c>
      <c r="AS20" s="120">
        <f t="shared" si="1"/>
        <v>4.7924000000000008E-2</v>
      </c>
    </row>
    <row r="21" spans="1:50" s="61" customFormat="1" ht="20.25" customHeight="1" thickBot="1">
      <c r="A21" s="53"/>
      <c r="B21" s="53"/>
      <c r="C21" s="53"/>
      <c r="D21" s="5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134"/>
    </row>
    <row r="22" spans="1:50" s="141" customFormat="1">
      <c r="A22" s="167"/>
      <c r="B22" s="167"/>
      <c r="E22" s="135"/>
      <c r="F22" s="136"/>
      <c r="G22" s="136"/>
      <c r="H22" s="137"/>
      <c r="I22" s="137"/>
      <c r="J22" s="137"/>
      <c r="K22" s="138"/>
      <c r="L22" s="138"/>
      <c r="M22" s="138"/>
      <c r="N22" s="138"/>
      <c r="O22" s="137"/>
      <c r="P22" s="137"/>
      <c r="Q22" s="28"/>
      <c r="R22" s="28"/>
      <c r="S22" s="29"/>
      <c r="T22" s="29"/>
      <c r="U22" s="29"/>
      <c r="V22" s="29"/>
      <c r="W22" s="139"/>
      <c r="X22" s="139"/>
      <c r="Y22" s="140"/>
      <c r="AQ22" s="142"/>
      <c r="AR22" s="142"/>
      <c r="AS22" s="142"/>
    </row>
    <row r="23" spans="1:50" s="141" customFormat="1" ht="23.25" customHeight="1" thickBot="1">
      <c r="A23" s="167"/>
      <c r="B23" s="167"/>
      <c r="E23" s="143"/>
      <c r="F23" s="144"/>
      <c r="G23" s="145"/>
      <c r="H23" s="145"/>
      <c r="I23" s="146"/>
      <c r="J23" s="147"/>
      <c r="K23" s="144"/>
      <c r="L23" s="148"/>
      <c r="M23" s="145"/>
      <c r="N23" s="145"/>
      <c r="O23" s="176"/>
      <c r="P23" s="176"/>
      <c r="Q23" s="145"/>
      <c r="R23" s="145"/>
      <c r="S23" s="149"/>
      <c r="T23" s="149"/>
      <c r="U23" s="149"/>
      <c r="V23" s="149"/>
      <c r="W23" s="149"/>
      <c r="X23" s="149"/>
      <c r="Y23" s="150"/>
    </row>
    <row r="24" spans="1:50" ht="23.25" customHeight="1">
      <c r="A24" s="51"/>
      <c r="B24" s="179"/>
      <c r="E24" s="322" t="s">
        <v>56</v>
      </c>
      <c r="F24" s="323"/>
      <c r="G24" s="323"/>
      <c r="H24" s="323"/>
      <c r="I24" s="323"/>
      <c r="J24" s="183">
        <v>0.10199999999999999</v>
      </c>
      <c r="K24" s="180">
        <v>1.1020000000000001</v>
      </c>
      <c r="L24" s="181"/>
      <c r="M24" s="323" t="s">
        <v>57</v>
      </c>
      <c r="N24" s="323"/>
      <c r="O24" s="323"/>
      <c r="P24" s="323"/>
      <c r="Q24" s="323"/>
      <c r="R24" s="323"/>
      <c r="S24" s="183">
        <v>3.7999999999999999E-2</v>
      </c>
      <c r="T24" s="182">
        <v>1.038</v>
      </c>
      <c r="U24" s="151"/>
      <c r="V24" s="151"/>
      <c r="W24" s="151"/>
      <c r="X24" s="151"/>
      <c r="Y24" s="152"/>
    </row>
    <row r="25" spans="1:50" ht="23.25" customHeight="1">
      <c r="A25" s="51"/>
      <c r="B25" s="179"/>
      <c r="E25" s="330" t="s">
        <v>54</v>
      </c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153"/>
      <c r="V25" s="153"/>
      <c r="W25" s="153"/>
      <c r="X25" s="153"/>
      <c r="Y25" s="154"/>
    </row>
    <row r="26" spans="1:50" ht="14.25" customHeight="1">
      <c r="A26" s="51"/>
      <c r="B26" s="179"/>
      <c r="E26" s="324" t="s">
        <v>55</v>
      </c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6"/>
    </row>
    <row r="27" spans="1:50" ht="22.5" customHeight="1">
      <c r="A27" s="51"/>
      <c r="B27" s="179"/>
      <c r="E27" s="324" t="s">
        <v>49</v>
      </c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6"/>
    </row>
    <row r="28" spans="1:50" ht="21.75" customHeight="1" thickBot="1">
      <c r="A28" s="51"/>
      <c r="B28" s="179"/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55"/>
      <c r="W28" s="155"/>
      <c r="X28" s="155"/>
      <c r="Y28" s="156"/>
    </row>
    <row r="29" spans="1:50" ht="22.5" customHeight="1"/>
    <row r="30" spans="1:50" s="157" customFormat="1" ht="22.5" customHeight="1">
      <c r="B30" s="44"/>
      <c r="E30" s="158"/>
      <c r="F30" s="158"/>
      <c r="G30" s="158"/>
      <c r="H30" s="158"/>
      <c r="I30" s="158"/>
      <c r="J30" s="159"/>
      <c r="K30" s="159"/>
      <c r="L30" s="158"/>
      <c r="M30" s="158"/>
      <c r="N30" s="158"/>
      <c r="O30" s="158"/>
      <c r="P30" s="160"/>
      <c r="Q30" s="160"/>
      <c r="R30" s="160"/>
      <c r="S30" s="160"/>
      <c r="T30" s="44"/>
      <c r="U30" s="44"/>
      <c r="V30" s="161"/>
    </row>
    <row r="31" spans="1:50" ht="22.5" customHeight="1">
      <c r="N31" s="158"/>
      <c r="O31" s="158"/>
      <c r="P31" s="160"/>
      <c r="Q31" s="327"/>
      <c r="R31" s="327"/>
      <c r="S31" s="327"/>
    </row>
    <row r="32" spans="1:50" ht="22.5" customHeight="1">
      <c r="C32" s="162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158"/>
      <c r="O32" s="158"/>
      <c r="P32" s="160"/>
      <c r="Q32" s="329"/>
      <c r="R32" s="329"/>
      <c r="S32" s="329"/>
    </row>
    <row r="33" spans="3:23" ht="22.5" customHeight="1">
      <c r="C33" s="162"/>
      <c r="D33" s="163"/>
      <c r="E33" s="164"/>
      <c r="F33" s="163"/>
      <c r="G33" s="163"/>
      <c r="H33" s="164"/>
      <c r="I33" s="163"/>
      <c r="J33" s="163"/>
      <c r="K33" s="164"/>
      <c r="L33" s="163"/>
      <c r="M33" s="163"/>
      <c r="P33" s="165"/>
      <c r="Q33" s="321"/>
      <c r="R33" s="321"/>
      <c r="S33" s="321"/>
      <c r="T33" s="165"/>
      <c r="U33" s="165"/>
      <c r="V33" s="166"/>
      <c r="W33" s="167"/>
    </row>
    <row r="34" spans="3:23">
      <c r="C34" s="162"/>
      <c r="D34" s="168"/>
      <c r="E34" s="168"/>
      <c r="F34" s="169"/>
      <c r="G34" s="170"/>
      <c r="H34" s="171"/>
      <c r="I34" s="169"/>
      <c r="J34" s="172"/>
      <c r="K34" s="172"/>
      <c r="L34" s="173"/>
      <c r="M34" s="169"/>
      <c r="P34" s="165"/>
      <c r="Q34" s="165"/>
      <c r="R34" s="165"/>
      <c r="S34" s="165"/>
      <c r="T34" s="174"/>
      <c r="U34" s="165"/>
      <c r="V34" s="166"/>
      <c r="W34" s="167"/>
    </row>
    <row r="35" spans="3:23">
      <c r="D35" s="168"/>
      <c r="E35" s="168"/>
      <c r="F35" s="169"/>
      <c r="G35" s="170"/>
      <c r="H35" s="171"/>
      <c r="I35" s="169"/>
      <c r="J35" s="172"/>
      <c r="K35" s="172"/>
      <c r="L35" s="173"/>
      <c r="M35" s="169"/>
      <c r="P35" s="165"/>
      <c r="Q35" s="165"/>
      <c r="R35" s="165"/>
      <c r="S35" s="165"/>
      <c r="T35" s="174"/>
      <c r="U35" s="165"/>
      <c r="V35" s="166"/>
      <c r="W35" s="167"/>
    </row>
    <row r="36" spans="3:23">
      <c r="D36" s="168"/>
      <c r="E36" s="168"/>
      <c r="F36" s="169"/>
      <c r="G36" s="170"/>
      <c r="H36" s="171"/>
      <c r="I36" s="169"/>
      <c r="J36" s="172"/>
      <c r="K36" s="172"/>
      <c r="L36" s="173"/>
      <c r="M36" s="169"/>
      <c r="P36" s="165"/>
      <c r="Q36" s="165"/>
      <c r="R36" s="165"/>
      <c r="S36" s="165"/>
      <c r="T36" s="174"/>
      <c r="U36" s="165"/>
      <c r="V36" s="166"/>
      <c r="W36" s="167"/>
    </row>
    <row r="37" spans="3:23">
      <c r="C37" s="162"/>
      <c r="D37" s="168"/>
      <c r="E37" s="168"/>
      <c r="F37" s="169"/>
      <c r="G37" s="170"/>
      <c r="H37" s="171"/>
      <c r="I37" s="169"/>
      <c r="J37" s="172"/>
      <c r="K37" s="172"/>
      <c r="L37" s="173"/>
      <c r="M37" s="169"/>
      <c r="T37" s="175"/>
    </row>
    <row r="40" spans="3:23">
      <c r="C40" s="162"/>
      <c r="D40" s="168"/>
      <c r="E40" s="168"/>
      <c r="F40" s="169"/>
      <c r="G40" s="170"/>
      <c r="H40" s="171"/>
      <c r="I40" s="169"/>
      <c r="J40" s="172"/>
      <c r="K40" s="172"/>
      <c r="L40" s="173"/>
      <c r="M40" s="169"/>
    </row>
  </sheetData>
  <mergeCells count="126">
    <mergeCell ref="H18:H20"/>
    <mergeCell ref="I18:I20"/>
    <mergeCell ref="J18:J20"/>
    <mergeCell ref="K18:K20"/>
    <mergeCell ref="L18:L20"/>
    <mergeCell ref="M18:M20"/>
    <mergeCell ref="Q33:S33"/>
    <mergeCell ref="E24:I24"/>
    <mergeCell ref="M24:R24"/>
    <mergeCell ref="E26:Y26"/>
    <mergeCell ref="E27:Y27"/>
    <mergeCell ref="Q31:S31"/>
    <mergeCell ref="D32:F32"/>
    <mergeCell ref="G32:I32"/>
    <mergeCell ref="J32:M32"/>
    <mergeCell ref="Q32:S32"/>
    <mergeCell ref="E25:T25"/>
    <mergeCell ref="AA15:AA17"/>
    <mergeCell ref="J15:J17"/>
    <mergeCell ref="K15:K17"/>
    <mergeCell ref="L15:L17"/>
    <mergeCell ref="M15:M17"/>
    <mergeCell ref="N15:N17"/>
    <mergeCell ref="O15:O17"/>
    <mergeCell ref="A18:A20"/>
    <mergeCell ref="B18:B20"/>
    <mergeCell ref="C18:C20"/>
    <mergeCell ref="E18:E20"/>
    <mergeCell ref="F18:F20"/>
    <mergeCell ref="G18:G20"/>
    <mergeCell ref="V15:V17"/>
    <mergeCell ref="W15:W17"/>
    <mergeCell ref="X15:X17"/>
    <mergeCell ref="Z18:Z20"/>
    <mergeCell ref="AA18:AA20"/>
    <mergeCell ref="N18:N20"/>
    <mergeCell ref="O18:O20"/>
    <mergeCell ref="V18:V20"/>
    <mergeCell ref="W18:W20"/>
    <mergeCell ref="X18:X20"/>
    <mergeCell ref="Y18:Y20"/>
    <mergeCell ref="Z12:Z14"/>
    <mergeCell ref="AA12:AA14"/>
    <mergeCell ref="A15:A17"/>
    <mergeCell ref="B15:B17"/>
    <mergeCell ref="C15:C17"/>
    <mergeCell ref="E15:E17"/>
    <mergeCell ref="F15:F17"/>
    <mergeCell ref="G15:G17"/>
    <mergeCell ref="H15:H17"/>
    <mergeCell ref="I15:I17"/>
    <mergeCell ref="N12:N14"/>
    <mergeCell ref="O12:O14"/>
    <mergeCell ref="V12:V14"/>
    <mergeCell ref="W12:W14"/>
    <mergeCell ref="X12:X14"/>
    <mergeCell ref="Y12:Y14"/>
    <mergeCell ref="H12:H14"/>
    <mergeCell ref="I12:I14"/>
    <mergeCell ref="J12:J14"/>
    <mergeCell ref="K12:K14"/>
    <mergeCell ref="L12:L14"/>
    <mergeCell ref="M12:M14"/>
    <mergeCell ref="Y15:Y17"/>
    <mergeCell ref="Z15:Z17"/>
    <mergeCell ref="AQ9:AQ11"/>
    <mergeCell ref="AR9:AR11"/>
    <mergeCell ref="AS9:AS11"/>
    <mergeCell ref="I11:J11"/>
    <mergeCell ref="A12:A14"/>
    <mergeCell ref="B12:B14"/>
    <mergeCell ref="C12:C14"/>
    <mergeCell ref="E12:E14"/>
    <mergeCell ref="F12:F14"/>
    <mergeCell ref="G12:G14"/>
    <mergeCell ref="AG9:AG10"/>
    <mergeCell ref="AJ9:AJ11"/>
    <mergeCell ref="AK9:AK11"/>
    <mergeCell ref="AL9:AL11"/>
    <mergeCell ref="AM9:AM11"/>
    <mergeCell ref="AN9:AP10"/>
    <mergeCell ref="AA9:AA10"/>
    <mergeCell ref="AB9:AB10"/>
    <mergeCell ref="AC9:AC10"/>
    <mergeCell ref="AD9:AD10"/>
    <mergeCell ref="AE9:AE10"/>
    <mergeCell ref="AF9:AF10"/>
    <mergeCell ref="S9:U10"/>
    <mergeCell ref="V9:V10"/>
    <mergeCell ref="H9:H10"/>
    <mergeCell ref="I9:I10"/>
    <mergeCell ref="J9:J10"/>
    <mergeCell ref="W9:W10"/>
    <mergeCell ref="X9:X10"/>
    <mergeCell ref="Y9:Y10"/>
    <mergeCell ref="Z9:Z10"/>
    <mergeCell ref="K9:K10"/>
    <mergeCell ref="L9:L10"/>
    <mergeCell ref="M9:M10"/>
    <mergeCell ref="N9:N10"/>
    <mergeCell ref="O9:O10"/>
    <mergeCell ref="P9:R10"/>
    <mergeCell ref="P7:U7"/>
    <mergeCell ref="V7:W7"/>
    <mergeCell ref="Z7:AA7"/>
    <mergeCell ref="K8:L8"/>
    <mergeCell ref="M8:O8"/>
    <mergeCell ref="P8:R8"/>
    <mergeCell ref="S8:U8"/>
    <mergeCell ref="AQ2:AS2"/>
    <mergeCell ref="A6:C6"/>
    <mergeCell ref="E6:O6"/>
    <mergeCell ref="P6:AA6"/>
    <mergeCell ref="AB6:AG6"/>
    <mergeCell ref="AJ6:AL7"/>
    <mergeCell ref="AM6:AP7"/>
    <mergeCell ref="AQ6:AS7"/>
    <mergeCell ref="A7:A11"/>
    <mergeCell ref="B7:D8"/>
    <mergeCell ref="AB8:AD8"/>
    <mergeCell ref="AE8:AG8"/>
    <mergeCell ref="B9:B11"/>
    <mergeCell ref="C9:C11"/>
    <mergeCell ref="E9:E10"/>
    <mergeCell ref="F9:F10"/>
    <mergeCell ref="G9:G10"/>
  </mergeCells>
  <printOptions horizontalCentered="1"/>
  <pageMargins left="0.14000000000000001" right="0.11" top="0.51" bottom="0.17" header="0.23" footer="0.13"/>
  <pageSetup paperSize="9" fitToHeight="0" orientation="landscape" cellComments="asDisplayed" r:id="rId1"/>
  <headerFooter alignWithMargins="0">
    <oddHeader xml:space="preserve">&amp;L&amp;"Arial,Grassetto Corsivo"&amp;11Germano Industrie Elettriche S.r.l.&amp;C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usi diversi 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Germano Industrie Elettriche</cp:lastModifiedBy>
  <dcterms:created xsi:type="dcterms:W3CDTF">2018-08-07T09:11:00Z</dcterms:created>
  <dcterms:modified xsi:type="dcterms:W3CDTF">2021-04-08T09:38:12Z</dcterms:modified>
</cp:coreProperties>
</file>